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fileSharing userName="Lesley Ward" algorithmName="SHA-512" hashValue="Seg2RiiJkY0BOa4/wUP4B1F2qC16vKW+tRy4Uz7wFAu5oxnOIUIDUDyF+9ofMA3AzUIGYZ2qFyi5puODQnm1hA==" saltValue="yd7cMrmJ7lQNdeeTcsROnQ==" spinCount="100000"/>
  <workbookPr codeName="ThisWorkbook" defaultThemeVersion="124226"/>
  <mc:AlternateContent xmlns:mc="http://schemas.openxmlformats.org/markup-compatibility/2006">
    <mc:Choice Requires="x15">
      <x15ac:absPath xmlns:x15ac="http://schemas.microsoft.com/office/spreadsheetml/2010/11/ac" url="G:\My Drive\Procedures\Sole Trader\Workbooks\Other templates\"/>
    </mc:Choice>
  </mc:AlternateContent>
  <xr:revisionPtr revIDLastSave="0" documentId="13_ncr:10001_{9D0727E3-C7F6-4901-9D2E-40D61163CAE3}" xr6:coauthVersionLast="47" xr6:coauthVersionMax="47" xr10:uidLastSave="{00000000-0000-0000-0000-000000000000}"/>
  <bookViews>
    <workbookView xWindow="-120" yWindow="-120" windowWidth="29040" windowHeight="15720" tabRatio="721" firstSheet="5" activeTab="5" xr2:uid="{00000000-000D-0000-FFFF-FFFF00000000}"/>
  </bookViews>
  <sheets>
    <sheet name="Tax return" sheetId="25" state="hidden" r:id="rId1"/>
    <sheet name="WDAs" sheetId="24" state="hidden" r:id="rId2"/>
    <sheet name="Mileage" sheetId="16" state="hidden" r:id="rId3"/>
    <sheet name="Car" sheetId="22" state="hidden" r:id="rId4"/>
    <sheet name="Rental" sheetId="20" state="hidden" r:id="rId5"/>
    <sheet name="Use of home as office" sheetId="29" r:id="rId6"/>
    <sheet name="Input" sheetId="26" state="hidden" r:id="rId7"/>
  </sheets>
  <externalReferences>
    <externalReference r:id="rId8"/>
  </externalReferences>
  <definedNames>
    <definedName name="_xlnm._FilterDatabase" localSheetId="2" hidden="1">Mileage!$A$1:$E$14</definedName>
    <definedName name="Expenses">#REF!</definedName>
    <definedName name="Overhead_codes">'[1]Client Data - hide ws'!$A$19:$A$27</definedName>
    <definedName name="_xlnm.Print_Area" localSheetId="0">'Tax return'!$A$1:$D$21</definedName>
    <definedName name="Tax_Return_Category">Input!$A$16:$A$29</definedName>
    <definedName name="Tax_years">Input!$A$9:$A$14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8" i="25" l="1"/>
  <c r="H58" i="25"/>
  <c r="G59" i="25"/>
  <c r="H59" i="25"/>
  <c r="G60" i="25"/>
  <c r="H60" i="25"/>
  <c r="G61" i="25"/>
  <c r="H61" i="25"/>
  <c r="G62" i="25"/>
  <c r="H62" i="25"/>
  <c r="G63" i="25"/>
  <c r="H63" i="25"/>
  <c r="G64" i="25"/>
  <c r="H64" i="25"/>
  <c r="G65" i="25"/>
  <c r="H65" i="25"/>
  <c r="G66" i="25"/>
  <c r="H66" i="25"/>
  <c r="G67" i="25"/>
  <c r="H67" i="25"/>
  <c r="G68" i="25"/>
  <c r="H68" i="25"/>
  <c r="G69" i="25"/>
  <c r="H69" i="25"/>
  <c r="G70" i="25"/>
  <c r="H70" i="25"/>
  <c r="G71" i="25"/>
  <c r="H71" i="25"/>
  <c r="F59" i="25"/>
  <c r="F60" i="25"/>
  <c r="F61" i="25"/>
  <c r="F62" i="25"/>
  <c r="F63" i="25"/>
  <c r="F64" i="25"/>
  <c r="F65" i="25"/>
  <c r="F66" i="25"/>
  <c r="F67" i="25"/>
  <c r="F68" i="25"/>
  <c r="F69" i="25"/>
  <c r="F70" i="25"/>
  <c r="F71" i="25"/>
  <c r="H73" i="25" l="1"/>
  <c r="G73" i="25"/>
  <c r="F58" i="25"/>
  <c r="F73" i="25" s="1"/>
  <c r="A1" i="25" l="1"/>
  <c r="A2" i="26"/>
  <c r="A1" i="26" s="1"/>
  <c r="D14" i="26"/>
  <c r="C14" i="26"/>
  <c r="D13" i="26"/>
  <c r="C13" i="26"/>
  <c r="D12" i="26"/>
  <c r="C12" i="26"/>
  <c r="D11" i="26"/>
  <c r="C11" i="26"/>
  <c r="D10" i="26"/>
  <c r="C10" i="26"/>
  <c r="D9" i="26"/>
  <c r="C9" i="26"/>
  <c r="A27" i="25"/>
  <c r="A28" i="25"/>
  <c r="A29" i="25"/>
  <c r="A30" i="25"/>
  <c r="A31" i="25"/>
  <c r="A32" i="25"/>
  <c r="A33" i="25"/>
  <c r="A34" i="25"/>
  <c r="A35" i="25"/>
  <c r="A36" i="25"/>
  <c r="A37" i="25"/>
  <c r="A38" i="25"/>
  <c r="A39" i="25"/>
  <c r="A40" i="25"/>
  <c r="A41" i="25"/>
  <c r="A42" i="25"/>
  <c r="A43" i="25"/>
  <c r="A44" i="25"/>
  <c r="A45" i="25"/>
  <c r="A46" i="25"/>
  <c r="A47" i="25"/>
  <c r="A26" i="25"/>
  <c r="B21" i="29"/>
  <c r="C15" i="29"/>
  <c r="B15" i="29"/>
  <c r="D4" i="25"/>
  <c r="G17" i="24"/>
  <c r="F17" i="24"/>
  <c r="D17" i="24"/>
  <c r="D16" i="24"/>
  <c r="D19" i="24" s="1"/>
  <c r="D14" i="24"/>
  <c r="C10" i="25" s="1"/>
  <c r="D11" i="25" s="1"/>
  <c r="I17" i="24"/>
  <c r="F12" i="24"/>
  <c r="G12" i="24" s="1"/>
  <c r="I12" i="24" s="1"/>
  <c r="F11" i="24"/>
  <c r="G11" i="24" s="1"/>
  <c r="F10" i="24"/>
  <c r="G10" i="24" s="1"/>
  <c r="F9" i="24"/>
  <c r="G9" i="24" s="1"/>
  <c r="I9" i="24" s="1"/>
  <c r="F8" i="24"/>
  <c r="G8" i="24" s="1"/>
  <c r="F7" i="24"/>
  <c r="G7" i="24" s="1"/>
  <c r="I7" i="24" s="1"/>
  <c r="F6" i="24"/>
  <c r="G6" i="24" s="1"/>
  <c r="F5" i="24"/>
  <c r="G5" i="24" s="1"/>
  <c r="I5" i="24" s="1"/>
  <c r="F4" i="24"/>
  <c r="G4" i="24" s="1"/>
  <c r="I4" i="24" s="1"/>
  <c r="J4" i="24" s="1"/>
  <c r="F3" i="24"/>
  <c r="F16" i="24"/>
  <c r="B13" i="16"/>
  <c r="D13" i="16" s="1"/>
  <c r="B12" i="16"/>
  <c r="D12" i="16" s="1"/>
  <c r="B11" i="16"/>
  <c r="D11" i="16" s="1"/>
  <c r="B10" i="16"/>
  <c r="D10" i="16" s="1"/>
  <c r="B9" i="16"/>
  <c r="D9" i="16" s="1"/>
  <c r="B8" i="16"/>
  <c r="D8" i="16" s="1"/>
  <c r="B7" i="16"/>
  <c r="D7" i="16" s="1"/>
  <c r="B6" i="16"/>
  <c r="D6" i="16" s="1"/>
  <c r="B5" i="16"/>
  <c r="D5" i="16" s="1"/>
  <c r="B4" i="16"/>
  <c r="D4" i="16" s="1"/>
  <c r="B3" i="16"/>
  <c r="D3" i="16" s="1"/>
  <c r="D2" i="16"/>
  <c r="E2" i="22"/>
  <c r="H2" i="22"/>
  <c r="E3" i="22"/>
  <c r="H3" i="22"/>
  <c r="E4" i="22"/>
  <c r="H4" i="22"/>
  <c r="E5" i="22"/>
  <c r="H5" i="22"/>
  <c r="D7" i="22"/>
  <c r="E11" i="22"/>
  <c r="D13" i="22"/>
  <c r="H14" i="22"/>
  <c r="D8" i="20"/>
  <c r="D24" i="20"/>
  <c r="E2" i="16"/>
  <c r="C14" i="25"/>
  <c r="B50" i="25" s="1"/>
  <c r="J17" i="24"/>
  <c r="G16" i="24"/>
  <c r="J16" i="24"/>
  <c r="J19" i="24" s="1"/>
  <c r="I16" i="24"/>
  <c r="I19" i="24" s="1"/>
  <c r="C52" i="25"/>
  <c r="G75" i="25" s="1"/>
  <c r="I10" i="24"/>
  <c r="I11" i="24"/>
  <c r="I8" i="24"/>
  <c r="J9" i="24"/>
  <c r="J12" i="24"/>
  <c r="F2" i="16" l="1"/>
  <c r="F19" i="24"/>
  <c r="F14" i="24"/>
  <c r="D19" i="25" s="1"/>
  <c r="B49" i="25" s="1"/>
  <c r="G19" i="24"/>
  <c r="G3" i="24"/>
  <c r="I3" i="24" s="1"/>
  <c r="J3" i="24" s="1"/>
  <c r="C21" i="29"/>
  <c r="C25" i="29" s="1"/>
  <c r="C13" i="25" s="1"/>
  <c r="B2" i="26"/>
  <c r="E10" i="16"/>
  <c r="F10" i="16" s="1"/>
  <c r="E9" i="16"/>
  <c r="F9" i="16" s="1"/>
  <c r="E13" i="16"/>
  <c r="F13" i="16" s="1"/>
  <c r="E12" i="16"/>
  <c r="F12" i="16" s="1"/>
  <c r="E4" i="16"/>
  <c r="F4" i="16" s="1"/>
  <c r="E8" i="16"/>
  <c r="F8" i="16" s="1"/>
  <c r="E3" i="16"/>
  <c r="F3" i="16" s="1"/>
  <c r="E7" i="16"/>
  <c r="F7" i="16" s="1"/>
  <c r="E6" i="16"/>
  <c r="F6" i="16" s="1"/>
  <c r="E11" i="16"/>
  <c r="F11" i="16" s="1"/>
  <c r="E5" i="16"/>
  <c r="F5" i="16" s="1"/>
  <c r="B1" i="26"/>
  <c r="D16" i="16"/>
  <c r="D50" i="25"/>
  <c r="B58" i="25"/>
  <c r="B25" i="29"/>
  <c r="D49" i="25"/>
  <c r="B59" i="25"/>
  <c r="J5" i="24"/>
  <c r="J10" i="24"/>
  <c r="I6" i="24"/>
  <c r="I14" i="24" s="1"/>
  <c r="J7" i="24"/>
  <c r="J11" i="24"/>
  <c r="G14" i="24"/>
  <c r="J8" i="24"/>
  <c r="B48" i="25" l="1"/>
  <c r="D15" i="25"/>
  <c r="E16" i="16"/>
  <c r="F16" i="16" s="1"/>
  <c r="B60" i="25"/>
  <c r="B62" i="25" s="1"/>
  <c r="D48" i="25"/>
  <c r="J6" i="24"/>
  <c r="J14" i="24" s="1"/>
  <c r="B32" i="25" l="1"/>
  <c r="D32" i="25" s="1"/>
  <c r="B33" i="25"/>
  <c r="D33" i="25" s="1"/>
  <c r="B46" i="25"/>
  <c r="D46" i="25" s="1"/>
  <c r="B44" i="25"/>
  <c r="D44" i="25" s="1"/>
  <c r="B39" i="25"/>
  <c r="D39" i="25" s="1"/>
  <c r="B37" i="25"/>
  <c r="D37" i="25" s="1"/>
  <c r="B40" i="25"/>
  <c r="D40" i="25" s="1"/>
  <c r="B29" i="25"/>
  <c r="D29" i="25" s="1"/>
  <c r="B43" i="25"/>
  <c r="D43" i="25" s="1"/>
  <c r="B38" i="25"/>
  <c r="D38" i="25" s="1"/>
  <c r="B36" i="25"/>
  <c r="D36" i="25" s="1"/>
  <c r="B31" i="25"/>
  <c r="D31" i="25" s="1"/>
  <c r="B41" i="25"/>
  <c r="D41" i="25" s="1"/>
  <c r="B47" i="25"/>
  <c r="D47" i="25" s="1"/>
  <c r="B28" i="25"/>
  <c r="D28" i="25" s="1"/>
  <c r="B34" i="25"/>
  <c r="D34" i="25" s="1"/>
  <c r="B27" i="25"/>
  <c r="D27" i="25" s="1"/>
  <c r="B45" i="25"/>
  <c r="D45" i="25" s="1"/>
  <c r="B42" i="25" l="1"/>
  <c r="D42" i="25" s="1"/>
  <c r="B30" i="25"/>
  <c r="D30" i="25" s="1"/>
  <c r="B35" i="25"/>
  <c r="D35" i="25" s="1"/>
  <c r="D3" i="25" l="1"/>
  <c r="B26" i="25"/>
  <c r="B54" i="25" l="1"/>
  <c r="B52" i="25"/>
  <c r="D26" i="25"/>
  <c r="D52" i="25" s="1"/>
  <c r="H75" i="25" s="1"/>
  <c r="G54" i="25"/>
  <c r="D6" i="25"/>
  <c r="D17" i="25" s="1"/>
  <c r="D21" i="25" s="1"/>
  <c r="B56" i="25" l="1"/>
  <c r="F75" i="25"/>
  <c r="I54" i="25"/>
</calcChain>
</file>

<file path=xl/sharedStrings.xml><?xml version="1.0" encoding="utf-8"?>
<sst xmlns="http://schemas.openxmlformats.org/spreadsheetml/2006/main" count="136" uniqueCount="102">
  <si>
    <t>Insurance</t>
  </si>
  <si>
    <t>Total</t>
  </si>
  <si>
    <t>Date</t>
  </si>
  <si>
    <t>Month</t>
  </si>
  <si>
    <t>Amount</t>
  </si>
  <si>
    <t>Expenses</t>
  </si>
  <si>
    <t>Income</t>
  </si>
  <si>
    <t>Opening mileage</t>
  </si>
  <si>
    <t>Closing mileage</t>
  </si>
  <si>
    <t>Total mileage</t>
  </si>
  <si>
    <t>Business</t>
  </si>
  <si>
    <t>Mileage</t>
  </si>
  <si>
    <t>Car Costs</t>
  </si>
  <si>
    <t>Servicing</t>
  </si>
  <si>
    <t>Period covered</t>
  </si>
  <si>
    <t>Car tax</t>
  </si>
  <si>
    <t>MOT</t>
  </si>
  <si>
    <t>Gas</t>
  </si>
  <si>
    <t>Electricity</t>
  </si>
  <si>
    <t>Council Tax</t>
  </si>
  <si>
    <t>Water Rates</t>
  </si>
  <si>
    <t>Mortgage interest</t>
  </si>
  <si>
    <t>Rental income</t>
  </si>
  <si>
    <t>Tenant Name</t>
  </si>
  <si>
    <t>Rental costs</t>
  </si>
  <si>
    <t>Repairs</t>
  </si>
  <si>
    <t>Description of expenditure</t>
  </si>
  <si>
    <t>Value</t>
  </si>
  <si>
    <t>Agent's commission</t>
  </si>
  <si>
    <t>Legal costs</t>
  </si>
  <si>
    <t>No of months</t>
  </si>
  <si>
    <t>No of months in tax year</t>
  </si>
  <si>
    <t>Purchase</t>
  </si>
  <si>
    <t>CAs</t>
  </si>
  <si>
    <t>Allowable</t>
  </si>
  <si>
    <t>07/08 cost</t>
  </si>
  <si>
    <t>% Business</t>
  </si>
  <si>
    <t>05/06</t>
  </si>
  <si>
    <t>06/07</t>
  </si>
  <si>
    <t>Year</t>
  </si>
  <si>
    <t>Cost</t>
  </si>
  <si>
    <t>%</t>
  </si>
  <si>
    <t>WDA</t>
  </si>
  <si>
    <t>WDV c/f</t>
  </si>
  <si>
    <t>08/09 Allowances</t>
  </si>
  <si>
    <t>08/09 WDV c/f</t>
  </si>
  <si>
    <t>Turnover</t>
  </si>
  <si>
    <t>Add disallowed:</t>
  </si>
  <si>
    <t>Hardware</t>
  </si>
  <si>
    <t>Less additional expenses:</t>
  </si>
  <si>
    <t>Adjusted profit before CAs</t>
  </si>
  <si>
    <t>Capital Allowances</t>
  </si>
  <si>
    <t>Taxable profit</t>
  </si>
  <si>
    <t>Overheads</t>
  </si>
  <si>
    <t>Disallowable</t>
  </si>
  <si>
    <t>Other</t>
  </si>
  <si>
    <t>Capital allowances</t>
  </si>
  <si>
    <t>Total costs</t>
  </si>
  <si>
    <t>Difference</t>
  </si>
  <si>
    <t>Home costs</t>
  </si>
  <si>
    <t>Profit</t>
  </si>
  <si>
    <t>Business mileage</t>
  </si>
  <si>
    <t>Please let us have the amount for the whole year:</t>
  </si>
  <si>
    <t>Example</t>
  </si>
  <si>
    <t>Your figures</t>
  </si>
  <si>
    <t>Electric</t>
  </si>
  <si>
    <t>Council tax</t>
  </si>
  <si>
    <t>Would you like us to claim £4 per week rather than actual?</t>
  </si>
  <si>
    <t>House insurance</t>
  </si>
  <si>
    <t>Other (please specify)</t>
  </si>
  <si>
    <t>Number of rooms in house (excluding kitchen and bathrooms)</t>
  </si>
  <si>
    <t>Number of rooms used for business</t>
  </si>
  <si>
    <t>Percentage of time used for business over the year</t>
  </si>
  <si>
    <t>Percentage of costs for working from home allowance</t>
  </si>
  <si>
    <t>Date started using home as office - if during current year</t>
  </si>
  <si>
    <t>Working from home allowance</t>
  </si>
  <si>
    <t>Use of home as office</t>
  </si>
  <si>
    <t>Per profit and loss</t>
  </si>
  <si>
    <t>Tax years</t>
  </si>
  <si>
    <t>Comments:</t>
  </si>
  <si>
    <t>Cost of sales</t>
  </si>
  <si>
    <t>Construction Industry</t>
  </si>
  <si>
    <t>Wages &amp; Salaries</t>
  </si>
  <si>
    <t>Car, van &amp; travel expenses</t>
  </si>
  <si>
    <t>Rent, rates, power &amp; insurance</t>
  </si>
  <si>
    <t>Repairs &amp; renewals of property</t>
  </si>
  <si>
    <t>Phone, fax, stationery and other office costs</t>
  </si>
  <si>
    <t>Advertising and business entertainment costs</t>
  </si>
  <si>
    <t>Interest on bank and other loans</t>
  </si>
  <si>
    <t>Bank, credit card and other financial charges</t>
  </si>
  <si>
    <t>Irrecoverable debts written off</t>
  </si>
  <si>
    <t>Accountancy, legal and other professional fees</t>
  </si>
  <si>
    <t>Depreciation and loss/profit on sale of assets</t>
  </si>
  <si>
    <t>Other business expenses</t>
  </si>
  <si>
    <t>Tax return category</t>
  </si>
  <si>
    <t>Expense allocation:</t>
  </si>
  <si>
    <t>Per above</t>
  </si>
  <si>
    <t>If you use your home as office for your business, you can either claim an allowance of £4 per week or you can claim an amount of actual expenditure based on your usage.  If you would like us to include actual usage in the accounts, please complete the information below.  Alternatively, let us know you would like us to claim £4 per week by selecting 'Yes' in cell E8.  Please still complete cell C19 if applicable so we know how many weeks to claim.</t>
  </si>
  <si>
    <t>Contents insurance</t>
  </si>
  <si>
    <t>Cleaning costs</t>
  </si>
  <si>
    <t>Maintenance applying to whole property eg painting house</t>
  </si>
  <si>
    <t>Rent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</si>
</sst>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0;\(#,##0.00\)"/>
    <numFmt numFmtId="166" formatCode="mm/yyyy"/>
    <numFmt numFmtId="167" formatCode="mmm\ yyyy"/>
    <numFmt numFmtId="168" formatCode="&quot;£&quot;#,##0.00"/>
  </numFmts>
  <fonts count="13" x14ac:knownFonts="1">
    <font>
      <sz val="10"/>
      <name val="Arial"/>
    </font>
    <font>
      <sz val="11"/>
      <color theme="1"/>
      <name val="Calibri"/>
      <family val="2"/>
      <scheme val="minor"/>
    </font>
    <font>
      <sz val="10"/>
      <name val="Arial"/>
      <family val="2"/>
    </font>
    <font>
      <sz val="8"/>
      <name val="Arial"/>
      <family val="2"/>
    </font>
    <font>
      <b/>
      <sz val="10"/>
      <name val="Arial"/>
      <family val="2"/>
    </font>
    <font>
      <b/>
      <sz val="12"/>
      <name val="Arial"/>
      <family val="2"/>
    </font>
    <font>
      <sz val="10"/>
      <name val="Arial"/>
      <family val="2"/>
    </font>
    <font>
      <sz val="10"/>
      <name val="Arial"/>
      <family val="2"/>
    </font>
    <font>
      <b/>
      <sz val="11"/>
      <color theme="1"/>
      <name val="Calibri"/>
      <family val="2"/>
      <scheme val="minor"/>
    </font>
    <font>
      <b/>
      <sz val="14"/>
      <color theme="1"/>
      <name val="Calibri"/>
      <family val="2"/>
      <scheme val="minor"/>
    </font>
    <font>
      <sz val="10"/>
      <color indexed="8"/>
      <name val="Arial"/>
      <family val="2"/>
    </font>
    <font>
      <sz val="12"/>
      <name val="Times New Roman"/>
      <family val="1"/>
    </font>
    <font>
      <b/>
      <sz val="11"/>
      <color theme="1"/>
      <name val="Arial"/>
      <family val="2"/>
    </font>
  </fonts>
  <fills count="7">
    <fill>
      <patternFill patternType="none"/>
    </fill>
    <fill>
      <patternFill patternType="gray125"/>
    </fill>
    <fill>
      <patternFill patternType="solid">
        <fgColor indexed="42"/>
        <bgColor indexed="64"/>
      </patternFill>
    </fill>
    <fill>
      <patternFill patternType="solid">
        <fgColor rgb="FFFFFF00"/>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9" tint="0.39997558519241921"/>
        <bgColor indexed="64"/>
      </patternFill>
    </fill>
  </fills>
  <borders count="4">
    <border>
      <left/>
      <right/>
      <top/>
      <bottom/>
      <diagonal/>
    </border>
    <border>
      <left/>
      <right/>
      <top style="thin">
        <color indexed="64"/>
      </top>
      <bottom style="double">
        <color indexed="64"/>
      </bottom>
      <diagonal/>
    </border>
    <border>
      <left/>
      <right/>
      <top/>
      <bottom style="thin">
        <color indexed="64"/>
      </bottom>
      <diagonal/>
    </border>
    <border>
      <left style="thin">
        <color indexed="64"/>
      </left>
      <right/>
      <top/>
      <bottom/>
      <diagonal/>
    </border>
  </borders>
  <cellStyleXfs count="8">
    <xf numFmtId="0" fontId="0" fillId="0" borderId="0"/>
    <xf numFmtId="9" fontId="2" fillId="0" borderId="0" applyFont="0" applyFill="0" applyBorder="0" applyAlignment="0" applyProtection="0"/>
    <xf numFmtId="9" fontId="7" fillId="0" borderId="0" applyFont="0" applyFill="0" applyBorder="0" applyAlignment="0" applyProtection="0"/>
    <xf numFmtId="0" fontId="1" fillId="0" borderId="0"/>
    <xf numFmtId="9" fontId="1" fillId="0" borderId="0" applyFont="0" applyFill="0" applyBorder="0" applyAlignment="0" applyProtection="0"/>
    <xf numFmtId="0" fontId="10" fillId="0" borderId="0">
      <alignment vertical="top"/>
    </xf>
    <xf numFmtId="0" fontId="2" fillId="0" borderId="0">
      <alignment vertical="center"/>
    </xf>
    <xf numFmtId="0" fontId="2" fillId="0" borderId="0"/>
  </cellStyleXfs>
  <cellXfs count="68">
    <xf numFmtId="0" fontId="0" fillId="0" borderId="0" xfId="0"/>
    <xf numFmtId="0" fontId="0" fillId="0" borderId="0" xfId="0" applyAlignment="1">
      <alignment wrapText="1"/>
    </xf>
    <xf numFmtId="164" fontId="0" fillId="0" borderId="0" xfId="0" applyNumberFormat="1"/>
    <xf numFmtId="164" fontId="0" fillId="0" borderId="1" xfId="0" applyNumberFormat="1" applyBorder="1"/>
    <xf numFmtId="165" fontId="0" fillId="0" borderId="0" xfId="0" applyNumberFormat="1" applyAlignment="1">
      <alignment wrapText="1"/>
    </xf>
    <xf numFmtId="165" fontId="0" fillId="0" borderId="0" xfId="0" applyNumberFormat="1"/>
    <xf numFmtId="166" fontId="0" fillId="0" borderId="0" xfId="0" applyNumberFormat="1" applyAlignment="1">
      <alignment wrapText="1"/>
    </xf>
    <xf numFmtId="166" fontId="0" fillId="0" borderId="0" xfId="0" applyNumberFormat="1"/>
    <xf numFmtId="164" fontId="0" fillId="0" borderId="0" xfId="0" applyNumberFormat="1" applyAlignment="1">
      <alignment wrapText="1"/>
    </xf>
    <xf numFmtId="167" fontId="0" fillId="0" borderId="0" xfId="0" applyNumberFormat="1"/>
    <xf numFmtId="0" fontId="0" fillId="2" borderId="0" xfId="0" applyFill="1"/>
    <xf numFmtId="165" fontId="0" fillId="2" borderId="0" xfId="0" applyNumberFormat="1" applyFill="1"/>
    <xf numFmtId="165" fontId="0" fillId="0" borderId="1" xfId="0" applyNumberFormat="1" applyBorder="1"/>
    <xf numFmtId="0" fontId="4" fillId="0" borderId="0" xfId="0" applyFont="1"/>
    <xf numFmtId="0" fontId="0" fillId="0" borderId="0" xfId="0" applyAlignment="1">
      <alignment horizontal="center"/>
    </xf>
    <xf numFmtId="0" fontId="0" fillId="0" borderId="1" xfId="0" applyBorder="1"/>
    <xf numFmtId="164" fontId="0" fillId="2" borderId="0" xfId="0" applyNumberFormat="1" applyFill="1" applyAlignment="1">
      <alignment wrapText="1"/>
    </xf>
    <xf numFmtId="0" fontId="5" fillId="0" borderId="0" xfId="0" applyFont="1"/>
    <xf numFmtId="0" fontId="6" fillId="0" borderId="0" xfId="0" applyFont="1"/>
    <xf numFmtId="165" fontId="0" fillId="0" borderId="0" xfId="0" quotePrefix="1" applyNumberFormat="1" applyAlignment="1">
      <alignment wrapText="1"/>
    </xf>
    <xf numFmtId="14" fontId="0" fillId="2" borderId="0" xfId="0" applyNumberFormat="1" applyFill="1"/>
    <xf numFmtId="16" fontId="0" fillId="0" borderId="0" xfId="0" applyNumberFormat="1"/>
    <xf numFmtId="9" fontId="0" fillId="0" borderId="0" xfId="1" applyFont="1" applyAlignment="1">
      <alignment wrapText="1"/>
    </xf>
    <xf numFmtId="9" fontId="0" fillId="0" borderId="0" xfId="1" applyFont="1"/>
    <xf numFmtId="9" fontId="0" fillId="0" borderId="1" xfId="1" applyFont="1" applyBorder="1" applyAlignment="1">
      <alignment wrapText="1"/>
    </xf>
    <xf numFmtId="14" fontId="0" fillId="0" borderId="0" xfId="0" applyNumberFormat="1"/>
    <xf numFmtId="9" fontId="0" fillId="0" borderId="0" xfId="0" applyNumberFormat="1"/>
    <xf numFmtId="9" fontId="0" fillId="0" borderId="0" xfId="2" applyFont="1" applyAlignment="1">
      <alignment wrapText="1"/>
    </xf>
    <xf numFmtId="164" fontId="0" fillId="0" borderId="0" xfId="0" quotePrefix="1" applyNumberFormat="1" applyAlignment="1">
      <alignment wrapText="1"/>
    </xf>
    <xf numFmtId="164" fontId="0" fillId="0" borderId="0" xfId="0" quotePrefix="1" applyNumberFormat="1"/>
    <xf numFmtId="9" fontId="0" fillId="0" borderId="0" xfId="2" applyFont="1"/>
    <xf numFmtId="168" fontId="0" fillId="0" borderId="0" xfId="0" applyNumberFormat="1"/>
    <xf numFmtId="168" fontId="0" fillId="3" borderId="0" xfId="0" applyNumberFormat="1" applyFill="1" applyProtection="1">
      <protection locked="0"/>
    </xf>
    <xf numFmtId="168" fontId="9" fillId="0" borderId="0" xfId="0" applyNumberFormat="1" applyFont="1"/>
    <xf numFmtId="0" fontId="0" fillId="0" borderId="0" xfId="0" applyProtection="1">
      <protection locked="0"/>
    </xf>
    <xf numFmtId="0" fontId="8" fillId="5" borderId="0" xfId="0" applyFont="1" applyFill="1"/>
    <xf numFmtId="168" fontId="8" fillId="5" borderId="1" xfId="0" applyNumberFormat="1" applyFont="1" applyFill="1" applyBorder="1"/>
    <xf numFmtId="9" fontId="8" fillId="5" borderId="1" xfId="1" applyFont="1" applyFill="1" applyBorder="1" applyProtection="1"/>
    <xf numFmtId="0" fontId="8" fillId="6" borderId="0" xfId="0" applyFont="1" applyFill="1"/>
    <xf numFmtId="168" fontId="8" fillId="6" borderId="1" xfId="0" applyNumberFormat="1" applyFont="1" applyFill="1" applyBorder="1"/>
    <xf numFmtId="0" fontId="2" fillId="0" borderId="0" xfId="0" applyFont="1"/>
    <xf numFmtId="164" fontId="11" fillId="0" borderId="0" xfId="0" applyNumberFormat="1" applyFont="1"/>
    <xf numFmtId="168" fontId="11" fillId="0" borderId="0" xfId="0" applyNumberFormat="1" applyFont="1"/>
    <xf numFmtId="168" fontId="11" fillId="0" borderId="2" xfId="0" applyNumberFormat="1" applyFont="1" applyBorder="1"/>
    <xf numFmtId="168" fontId="11" fillId="0" borderId="1" xfId="0" applyNumberFormat="1" applyFont="1" applyBorder="1"/>
    <xf numFmtId="164" fontId="11" fillId="3" borderId="0" xfId="0" applyNumberFormat="1" applyFont="1" applyFill="1"/>
    <xf numFmtId="168" fontId="11" fillId="3" borderId="0" xfId="0" applyNumberFormat="1" applyFont="1" applyFill="1"/>
    <xf numFmtId="0" fontId="11" fillId="0" borderId="0" xfId="7" applyFont="1"/>
    <xf numFmtId="14" fontId="11" fillId="0" borderId="0" xfId="7" applyNumberFormat="1" applyFont="1"/>
    <xf numFmtId="0" fontId="11" fillId="0" borderId="0" xfId="0" applyFont="1" applyAlignment="1">
      <alignment horizontal="left"/>
    </xf>
    <xf numFmtId="168" fontId="0" fillId="0" borderId="0" xfId="0" applyNumberFormat="1" applyAlignment="1" applyProtection="1">
      <alignment wrapText="1"/>
      <protection locked="0"/>
    </xf>
    <xf numFmtId="168" fontId="0" fillId="0" borderId="0" xfId="0" applyNumberFormat="1" applyProtection="1">
      <protection locked="0"/>
    </xf>
    <xf numFmtId="0" fontId="0" fillId="3" borderId="0" xfId="0" applyFill="1" applyProtection="1">
      <protection locked="0"/>
    </xf>
    <xf numFmtId="9" fontId="0" fillId="3" borderId="0" xfId="1" applyFont="1" applyFill="1" applyProtection="1">
      <protection locked="0"/>
    </xf>
    <xf numFmtId="14" fontId="0" fillId="3" borderId="0" xfId="0" applyNumberFormat="1" applyFill="1" applyProtection="1">
      <protection locked="0"/>
    </xf>
    <xf numFmtId="0" fontId="2" fillId="0" borderId="3" xfId="7" applyBorder="1"/>
    <xf numFmtId="165" fontId="2" fillId="0" borderId="3" xfId="7" applyNumberFormat="1" applyBorder="1"/>
    <xf numFmtId="0" fontId="2" fillId="0" borderId="0" xfId="7"/>
    <xf numFmtId="165" fontId="2" fillId="0" borderId="0" xfId="7" applyNumberFormat="1"/>
    <xf numFmtId="168" fontId="0" fillId="5" borderId="0" xfId="0" applyNumberFormat="1" applyFill="1"/>
    <xf numFmtId="0" fontId="0" fillId="5" borderId="0" xfId="0" applyFill="1"/>
    <xf numFmtId="9" fontId="0" fillId="5" borderId="0" xfId="1" applyFont="1" applyFill="1" applyProtection="1"/>
    <xf numFmtId="14" fontId="0" fillId="5" borderId="0" xfId="0" applyNumberFormat="1" applyFill="1"/>
    <xf numFmtId="0" fontId="12" fillId="0" borderId="0" xfId="0" applyFont="1"/>
    <xf numFmtId="168" fontId="0" fillId="3" borderId="0" xfId="0" applyNumberFormat="1" applyFill="1" applyAlignment="1" applyProtection="1">
      <alignment wrapText="1"/>
      <protection locked="0"/>
    </xf>
    <xf numFmtId="164" fontId="0" fillId="0" borderId="2" xfId="0" quotePrefix="1" applyNumberFormat="1" applyBorder="1" applyAlignment="1">
      <alignment horizontal="center"/>
    </xf>
    <xf numFmtId="0" fontId="2" fillId="4" borderId="3" xfId="0" applyFont="1" applyFill="1" applyBorder="1" applyAlignment="1">
      <alignment horizontal="left" wrapText="1"/>
    </xf>
    <xf numFmtId="0" fontId="0" fillId="4" borderId="0" xfId="0" applyFill="1" applyAlignment="1">
      <alignment horizontal="left" wrapText="1"/>
    </xf>
  </cellXfs>
  <cellStyles count="8">
    <cellStyle name="Normal" xfId="0" builtinId="0"/>
    <cellStyle name="Normal 12" xfId="7" xr:uid="{00000000-0005-0000-0000-000001000000}"/>
    <cellStyle name="Normal 2" xfId="3" xr:uid="{00000000-0005-0000-0000-000002000000}"/>
    <cellStyle name="Normal 3" xfId="5" xr:uid="{00000000-0005-0000-0000-000003000000}"/>
    <cellStyle name="Normal 4" xfId="6" xr:uid="{00000000-0005-0000-0000-000004000000}"/>
    <cellStyle name="Percent" xfId="1" builtinId="5"/>
    <cellStyle name="Percent 2" xfId="2" xr:uid="{00000000-0005-0000-0000-000006000000}"/>
    <cellStyle name="Percent 3" xfId="4" xr:uid="{00000000-0005-0000-0000-000007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DAF2E0"/>
      <rgbColor rgb="00C2D5EC"/>
      <rgbColor rgb="00D7E7F5"/>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Baldwyn%20Ward%20data\The%20Friendly%20Accountants\Procedures\Year%20end\Xero%20questionnaires\Xero%20Cash%20Book%20Year%20end%20sole%20trader%20questionnai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uestionnaire"/>
      <sheetName val="Xero BS"/>
      <sheetName val="Xero BS questions - hide ws"/>
      <sheetName val="Xero PL"/>
      <sheetName val="Deferred income"/>
      <sheetName val="Accrued income"/>
      <sheetName val="Prepaid expenses"/>
      <sheetName val="Accrued expenses"/>
      <sheetName val="DebtorsA"/>
      <sheetName val="CreditorsA"/>
      <sheetName val="DEBCRED.rpt"/>
      <sheetName val="Outstanding sales invoices"/>
      <sheetName val="Bad Debt Provision"/>
      <sheetName val="Outstanding supplier invoices"/>
      <sheetName val="Mileage"/>
      <sheetName val="Use of home as office"/>
      <sheetName val="Stock"/>
      <sheetName val="WIP"/>
      <sheetName val="Other expenses"/>
      <sheetName val="Uncleared cheques"/>
      <sheetName val="Client Data - hide w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9">
          <cell r="A19" t="str">
            <v>Insurance</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I76"/>
  <sheetViews>
    <sheetView topLeftCell="A60" zoomScaleNormal="100" workbookViewId="0">
      <selection activeCell="F75" sqref="F75"/>
    </sheetView>
  </sheetViews>
  <sheetFormatPr defaultColWidth="9.140625" defaultRowHeight="15.75" x14ac:dyDescent="0.25"/>
  <cols>
    <col min="1" max="1" width="39.42578125" style="41" bestFit="1" customWidth="1"/>
    <col min="2" max="2" width="13.42578125" style="42" bestFit="1" customWidth="1"/>
    <col min="3" max="3" width="11.5703125" style="42" bestFit="1" customWidth="1"/>
    <col min="4" max="4" width="11.28515625" style="42" bestFit="1" customWidth="1"/>
    <col min="5" max="5" width="40.5703125" style="41" bestFit="1" customWidth="1"/>
    <col min="6" max="6" width="13.42578125" style="41" customWidth="1"/>
    <col min="7" max="7" width="14.5703125" style="41" customWidth="1"/>
    <col min="8" max="8" width="13.140625" style="41" bestFit="1" customWidth="1"/>
    <col min="9" max="16384" width="9.140625" style="41"/>
  </cols>
  <sheetData>
    <row r="1" spans="1:4" x14ac:dyDescent="0.25">
      <c r="A1" s="41" t="e">
        <f>CONCATENATE("Sole Trader Accounts for ",#REF!," for the tax year ended ",VLOOKUP(#REF!,Input!A6:M31,3,0))</f>
        <v>#REF!</v>
      </c>
      <c r="B1" s="49"/>
    </row>
    <row r="3" spans="1:4" x14ac:dyDescent="0.25">
      <c r="A3" s="41" t="s">
        <v>46</v>
      </c>
      <c r="D3" s="42" t="e">
        <f>#REF!</f>
        <v>#REF!</v>
      </c>
    </row>
    <row r="4" spans="1:4" x14ac:dyDescent="0.25">
      <c r="A4" s="41" t="s">
        <v>5</v>
      </c>
      <c r="D4" s="42" t="e">
        <f>#REF!</f>
        <v>#REF!</v>
      </c>
    </row>
    <row r="5" spans="1:4" x14ac:dyDescent="0.25">
      <c r="D5" s="43"/>
    </row>
    <row r="6" spans="1:4" x14ac:dyDescent="0.25">
      <c r="A6" s="41" t="s">
        <v>60</v>
      </c>
      <c r="D6" s="42" t="e">
        <f>D3-D4</f>
        <v>#REF!</v>
      </c>
    </row>
    <row r="8" spans="1:4" hidden="1" x14ac:dyDescent="0.25">
      <c r="A8" s="41" t="s">
        <v>47</v>
      </c>
    </row>
    <row r="9" spans="1:4" hidden="1" x14ac:dyDescent="0.25">
      <c r="A9" s="45" t="s">
        <v>55</v>
      </c>
      <c r="B9" s="46"/>
      <c r="C9" s="46">
        <v>0</v>
      </c>
    </row>
    <row r="10" spans="1:4" hidden="1" x14ac:dyDescent="0.25">
      <c r="A10" s="41" t="s">
        <v>48</v>
      </c>
      <c r="C10" s="43">
        <f>WDAs!D14</f>
        <v>0</v>
      </c>
    </row>
    <row r="11" spans="1:4" hidden="1" x14ac:dyDescent="0.25">
      <c r="D11" s="42">
        <f>SUM(C8:C10)</f>
        <v>0</v>
      </c>
    </row>
    <row r="12" spans="1:4" x14ac:dyDescent="0.25">
      <c r="A12" s="41" t="s">
        <v>49</v>
      </c>
    </row>
    <row r="13" spans="1:4" x14ac:dyDescent="0.25">
      <c r="A13" s="41" t="s">
        <v>76</v>
      </c>
      <c r="C13" s="42">
        <f>IF('Use of home as office'!F8="Yes",52*4,'Use of home as office'!C25)</f>
        <v>0</v>
      </c>
    </row>
    <row r="14" spans="1:4" x14ac:dyDescent="0.25">
      <c r="A14" s="41" t="s">
        <v>61</v>
      </c>
      <c r="C14" s="43" t="e">
        <f>#REF!*0.45</f>
        <v>#REF!</v>
      </c>
    </row>
    <row r="15" spans="1:4" x14ac:dyDescent="0.25">
      <c r="D15" s="42" t="e">
        <f>-SUM(C13:C14)</f>
        <v>#REF!</v>
      </c>
    </row>
    <row r="16" spans="1:4" x14ac:dyDescent="0.25">
      <c r="D16" s="43"/>
    </row>
    <row r="17" spans="1:5" x14ac:dyDescent="0.25">
      <c r="A17" s="41" t="s">
        <v>50</v>
      </c>
      <c r="D17" s="42" t="e">
        <f>SUM(D6:D16)</f>
        <v>#REF!</v>
      </c>
    </row>
    <row r="19" spans="1:5" x14ac:dyDescent="0.25">
      <c r="A19" s="41" t="s">
        <v>51</v>
      </c>
      <c r="D19" s="42">
        <f>-WDAs!F14</f>
        <v>0</v>
      </c>
    </row>
    <row r="21" spans="1:5" ht="16.5" thickBot="1" x14ac:dyDescent="0.3">
      <c r="A21" s="41" t="s">
        <v>52</v>
      </c>
      <c r="D21" s="44" t="e">
        <f>SUM(D17:D20)</f>
        <v>#REF!</v>
      </c>
    </row>
    <row r="22" spans="1:5" ht="16.5" thickTop="1" x14ac:dyDescent="0.25"/>
    <row r="24" spans="1:5" x14ac:dyDescent="0.25">
      <c r="A24" s="41" t="s">
        <v>53</v>
      </c>
      <c r="B24" s="42" t="s">
        <v>1</v>
      </c>
      <c r="C24" s="42" t="s">
        <v>54</v>
      </c>
      <c r="D24" s="42" t="s">
        <v>34</v>
      </c>
      <c r="E24" s="41" t="s">
        <v>94</v>
      </c>
    </row>
    <row r="26" spans="1:5" x14ac:dyDescent="0.25">
      <c r="A26" s="41" t="e">
        <f>#REF!</f>
        <v>#REF!</v>
      </c>
      <c r="B26" s="42" t="e">
        <f>#REF!</f>
        <v>#REF!</v>
      </c>
      <c r="D26" s="42" t="e">
        <f>B26-C26</f>
        <v>#REF!</v>
      </c>
    </row>
    <row r="27" spans="1:5" x14ac:dyDescent="0.25">
      <c r="A27" s="41" t="e">
        <f>#REF!</f>
        <v>#REF!</v>
      </c>
      <c r="B27" s="42" t="e">
        <f>#REF!</f>
        <v>#REF!</v>
      </c>
      <c r="D27" s="42" t="e">
        <f t="shared" ref="D27:D50" si="0">B27-C27</f>
        <v>#REF!</v>
      </c>
    </row>
    <row r="28" spans="1:5" x14ac:dyDescent="0.25">
      <c r="A28" s="41" t="e">
        <f>#REF!</f>
        <v>#REF!</v>
      </c>
      <c r="B28" s="42" t="e">
        <f>#REF!</f>
        <v>#REF!</v>
      </c>
      <c r="D28" s="42" t="e">
        <f t="shared" si="0"/>
        <v>#REF!</v>
      </c>
    </row>
    <row r="29" spans="1:5" x14ac:dyDescent="0.25">
      <c r="A29" s="41" t="e">
        <f>#REF!</f>
        <v>#REF!</v>
      </c>
      <c r="B29" s="42" t="e">
        <f>#REF!</f>
        <v>#REF!</v>
      </c>
      <c r="D29" s="42" t="e">
        <f t="shared" si="0"/>
        <v>#REF!</v>
      </c>
    </row>
    <row r="30" spans="1:5" x14ac:dyDescent="0.25">
      <c r="A30" s="41" t="e">
        <f>#REF!</f>
        <v>#REF!</v>
      </c>
      <c r="B30" s="42" t="e">
        <f>#REF!</f>
        <v>#REF!</v>
      </c>
      <c r="D30" s="42" t="e">
        <f t="shared" si="0"/>
        <v>#REF!</v>
      </c>
    </row>
    <row r="31" spans="1:5" x14ac:dyDescent="0.25">
      <c r="A31" s="41" t="e">
        <f>#REF!</f>
        <v>#REF!</v>
      </c>
      <c r="B31" s="42" t="e">
        <f>#REF!</f>
        <v>#REF!</v>
      </c>
      <c r="D31" s="42" t="e">
        <f t="shared" si="0"/>
        <v>#REF!</v>
      </c>
    </row>
    <row r="32" spans="1:5" x14ac:dyDescent="0.25">
      <c r="A32" s="41" t="e">
        <f>#REF!</f>
        <v>#REF!</v>
      </c>
      <c r="B32" s="42" t="e">
        <f>#REF!</f>
        <v>#REF!</v>
      </c>
      <c r="D32" s="42" t="e">
        <f t="shared" si="0"/>
        <v>#REF!</v>
      </c>
    </row>
    <row r="33" spans="1:4" x14ac:dyDescent="0.25">
      <c r="A33" s="41" t="e">
        <f>#REF!</f>
        <v>#REF!</v>
      </c>
      <c r="B33" s="42" t="e">
        <f>#REF!</f>
        <v>#REF!</v>
      </c>
      <c r="D33" s="42" t="e">
        <f t="shared" si="0"/>
        <v>#REF!</v>
      </c>
    </row>
    <row r="34" spans="1:4" x14ac:dyDescent="0.25">
      <c r="A34" s="41" t="e">
        <f>#REF!</f>
        <v>#REF!</v>
      </c>
      <c r="B34" s="42" t="e">
        <f>#REF!</f>
        <v>#REF!</v>
      </c>
      <c r="D34" s="42" t="e">
        <f t="shared" si="0"/>
        <v>#REF!</v>
      </c>
    </row>
    <row r="35" spans="1:4" x14ac:dyDescent="0.25">
      <c r="A35" s="41" t="e">
        <f>#REF!</f>
        <v>#REF!</v>
      </c>
      <c r="B35" s="42" t="e">
        <f>#REF!</f>
        <v>#REF!</v>
      </c>
      <c r="D35" s="42" t="e">
        <f t="shared" si="0"/>
        <v>#REF!</v>
      </c>
    </row>
    <row r="36" spans="1:4" x14ac:dyDescent="0.25">
      <c r="A36" s="41" t="e">
        <f>#REF!</f>
        <v>#REF!</v>
      </c>
      <c r="B36" s="42" t="e">
        <f>#REF!</f>
        <v>#REF!</v>
      </c>
      <c r="D36" s="42" t="e">
        <f t="shared" si="0"/>
        <v>#REF!</v>
      </c>
    </row>
    <row r="37" spans="1:4" x14ac:dyDescent="0.25">
      <c r="A37" s="41" t="e">
        <f>#REF!</f>
        <v>#REF!</v>
      </c>
      <c r="B37" s="42" t="e">
        <f>#REF!</f>
        <v>#REF!</v>
      </c>
      <c r="D37" s="42" t="e">
        <f t="shared" si="0"/>
        <v>#REF!</v>
      </c>
    </row>
    <row r="38" spans="1:4" x14ac:dyDescent="0.25">
      <c r="A38" s="41" t="e">
        <f>#REF!</f>
        <v>#REF!</v>
      </c>
      <c r="B38" s="42" t="e">
        <f>#REF!</f>
        <v>#REF!</v>
      </c>
      <c r="D38" s="42" t="e">
        <f t="shared" si="0"/>
        <v>#REF!</v>
      </c>
    </row>
    <row r="39" spans="1:4" x14ac:dyDescent="0.25">
      <c r="A39" s="41" t="e">
        <f>#REF!</f>
        <v>#REF!</v>
      </c>
      <c r="B39" s="42" t="e">
        <f>#REF!</f>
        <v>#REF!</v>
      </c>
      <c r="D39" s="42" t="e">
        <f t="shared" si="0"/>
        <v>#REF!</v>
      </c>
    </row>
    <row r="40" spans="1:4" x14ac:dyDescent="0.25">
      <c r="A40" s="41" t="e">
        <f>#REF!</f>
        <v>#REF!</v>
      </c>
      <c r="B40" s="42" t="e">
        <f>#REF!</f>
        <v>#REF!</v>
      </c>
      <c r="D40" s="42" t="e">
        <f t="shared" si="0"/>
        <v>#REF!</v>
      </c>
    </row>
    <row r="41" spans="1:4" x14ac:dyDescent="0.25">
      <c r="A41" s="41" t="e">
        <f>#REF!</f>
        <v>#REF!</v>
      </c>
      <c r="B41" s="42" t="e">
        <f>#REF!</f>
        <v>#REF!</v>
      </c>
      <c r="D41" s="42" t="e">
        <f t="shared" si="0"/>
        <v>#REF!</v>
      </c>
    </row>
    <row r="42" spans="1:4" x14ac:dyDescent="0.25">
      <c r="A42" s="41" t="e">
        <f>#REF!</f>
        <v>#REF!</v>
      </c>
      <c r="B42" s="42" t="e">
        <f>#REF!</f>
        <v>#REF!</v>
      </c>
      <c r="D42" s="42" t="e">
        <f t="shared" si="0"/>
        <v>#REF!</v>
      </c>
    </row>
    <row r="43" spans="1:4" x14ac:dyDescent="0.25">
      <c r="A43" s="41" t="e">
        <f>#REF!</f>
        <v>#REF!</v>
      </c>
      <c r="B43" s="42" t="e">
        <f>#REF!</f>
        <v>#REF!</v>
      </c>
      <c r="D43" s="42" t="e">
        <f t="shared" si="0"/>
        <v>#REF!</v>
      </c>
    </row>
    <row r="44" spans="1:4" x14ac:dyDescent="0.25">
      <c r="A44" s="41" t="e">
        <f>#REF!</f>
        <v>#REF!</v>
      </c>
      <c r="B44" s="42" t="e">
        <f>#REF!</f>
        <v>#REF!</v>
      </c>
      <c r="D44" s="42" t="e">
        <f t="shared" si="0"/>
        <v>#REF!</v>
      </c>
    </row>
    <row r="45" spans="1:4" x14ac:dyDescent="0.25">
      <c r="A45" s="41" t="e">
        <f>#REF!</f>
        <v>#REF!</v>
      </c>
      <c r="B45" s="42" t="e">
        <f>#REF!</f>
        <v>#REF!</v>
      </c>
      <c r="D45" s="42" t="e">
        <f t="shared" si="0"/>
        <v>#REF!</v>
      </c>
    </row>
    <row r="46" spans="1:4" x14ac:dyDescent="0.25">
      <c r="A46" s="41" t="e">
        <f>#REF!</f>
        <v>#REF!</v>
      </c>
      <c r="B46" s="42" t="e">
        <f>#REF!</f>
        <v>#REF!</v>
      </c>
      <c r="D46" s="42" t="e">
        <f t="shared" si="0"/>
        <v>#REF!</v>
      </c>
    </row>
    <row r="47" spans="1:4" x14ac:dyDescent="0.25">
      <c r="A47" s="41" t="e">
        <f>#REF!</f>
        <v>#REF!</v>
      </c>
      <c r="B47" s="42" t="e">
        <f>#REF!</f>
        <v>#REF!</v>
      </c>
      <c r="D47" s="42" t="e">
        <f t="shared" si="0"/>
        <v>#REF!</v>
      </c>
    </row>
    <row r="48" spans="1:4" x14ac:dyDescent="0.25">
      <c r="A48" s="41" t="s">
        <v>76</v>
      </c>
      <c r="B48" s="42">
        <f>C13</f>
        <v>0</v>
      </c>
      <c r="D48" s="42">
        <f t="shared" si="0"/>
        <v>0</v>
      </c>
    </row>
    <row r="49" spans="1:9" x14ac:dyDescent="0.25">
      <c r="A49" s="41" t="s">
        <v>56</v>
      </c>
      <c r="B49" s="42">
        <f>D19</f>
        <v>0</v>
      </c>
      <c r="D49" s="42">
        <f t="shared" si="0"/>
        <v>0</v>
      </c>
    </row>
    <row r="50" spans="1:9" x14ac:dyDescent="0.25">
      <c r="A50" s="41" t="s">
        <v>11</v>
      </c>
      <c r="B50" s="42" t="e">
        <f>C14</f>
        <v>#REF!</v>
      </c>
      <c r="D50" s="42" t="e">
        <f t="shared" si="0"/>
        <v>#REF!</v>
      </c>
    </row>
    <row r="52" spans="1:9" ht="16.5" thickBot="1" x14ac:dyDescent="0.3">
      <c r="B52" s="44" t="e">
        <f>SUM(B26:B51)</f>
        <v>#REF!</v>
      </c>
      <c r="C52" s="44">
        <f>SUM(C26:C51)</f>
        <v>0</v>
      </c>
      <c r="D52" s="44" t="e">
        <f>SUM(D26:D51)</f>
        <v>#REF!</v>
      </c>
    </row>
    <row r="53" spans="1:9" ht="16.5" thickTop="1" x14ac:dyDescent="0.25"/>
    <row r="54" spans="1:9" ht="16.5" thickBot="1" x14ac:dyDescent="0.3">
      <c r="A54" s="41" t="s">
        <v>77</v>
      </c>
      <c r="B54" s="44" t="e">
        <f>#REF!</f>
        <v>#REF!</v>
      </c>
      <c r="F54" s="41" t="s">
        <v>6</v>
      </c>
      <c r="G54" s="41" t="e">
        <f>D3</f>
        <v>#REF!</v>
      </c>
      <c r="H54" s="41" t="s">
        <v>52</v>
      </c>
      <c r="I54" s="41" t="e">
        <f>G54-D52</f>
        <v>#REF!</v>
      </c>
    </row>
    <row r="55" spans="1:9" ht="16.5" thickTop="1" x14ac:dyDescent="0.25"/>
    <row r="56" spans="1:9" ht="16.5" thickBot="1" x14ac:dyDescent="0.3">
      <c r="A56" s="41" t="s">
        <v>58</v>
      </c>
      <c r="B56" s="44" t="e">
        <f>B52-B54</f>
        <v>#REF!</v>
      </c>
    </row>
    <row r="57" spans="1:9" ht="16.5" thickTop="1" x14ac:dyDescent="0.25">
      <c r="E57" s="41" t="s">
        <v>95</v>
      </c>
      <c r="F57" s="41" t="s">
        <v>1</v>
      </c>
      <c r="G57" s="41" t="s">
        <v>54</v>
      </c>
      <c r="H57" s="41" t="s">
        <v>34</v>
      </c>
    </row>
    <row r="58" spans="1:9" x14ac:dyDescent="0.25">
      <c r="B58" s="42" t="e">
        <f>B50</f>
        <v>#REF!</v>
      </c>
      <c r="C58" s="42" t="s">
        <v>11</v>
      </c>
      <c r="E58" s="57" t="s">
        <v>80</v>
      </c>
      <c r="F58" s="42">
        <f>SUMIF($E$25:$E$51,$E58,B$25:B$51)</f>
        <v>0</v>
      </c>
      <c r="G58" s="42">
        <f t="shared" ref="G58:H71" si="1">SUMIF($E$25:$E$51,$E58,C$25:C$51)</f>
        <v>0</v>
      </c>
      <c r="H58" s="42">
        <f t="shared" si="1"/>
        <v>0</v>
      </c>
    </row>
    <row r="59" spans="1:9" x14ac:dyDescent="0.25">
      <c r="B59" s="42">
        <f>B49</f>
        <v>0</v>
      </c>
      <c r="C59" s="42" t="s">
        <v>56</v>
      </c>
      <c r="E59" s="58" t="s">
        <v>81</v>
      </c>
      <c r="F59" s="42">
        <f t="shared" ref="F59:F71" si="2">SUMIF($E$25:$E$51,$E59,B$25:B$51)</f>
        <v>0</v>
      </c>
      <c r="G59" s="42">
        <f t="shared" si="1"/>
        <v>0</v>
      </c>
      <c r="H59" s="42">
        <f t="shared" si="1"/>
        <v>0</v>
      </c>
    </row>
    <row r="60" spans="1:9" x14ac:dyDescent="0.25">
      <c r="B60" s="42">
        <f>B48</f>
        <v>0</v>
      </c>
      <c r="C60" s="42" t="s">
        <v>59</v>
      </c>
      <c r="E60" s="58" t="s">
        <v>82</v>
      </c>
      <c r="F60" s="42">
        <f t="shared" si="2"/>
        <v>0</v>
      </c>
      <c r="G60" s="42">
        <f t="shared" si="1"/>
        <v>0</v>
      </c>
      <c r="H60" s="42">
        <f t="shared" si="1"/>
        <v>0</v>
      </c>
    </row>
    <row r="61" spans="1:9" x14ac:dyDescent="0.25">
      <c r="E61" s="58" t="s">
        <v>83</v>
      </c>
      <c r="F61" s="42">
        <f t="shared" si="2"/>
        <v>0</v>
      </c>
      <c r="G61" s="42">
        <f t="shared" si="1"/>
        <v>0</v>
      </c>
      <c r="H61" s="42">
        <f t="shared" si="1"/>
        <v>0</v>
      </c>
    </row>
    <row r="62" spans="1:9" ht="16.5" thickBot="1" x14ac:dyDescent="0.3">
      <c r="B62" s="44" t="e">
        <f>SUM(B58:B60)</f>
        <v>#REF!</v>
      </c>
      <c r="E62" s="58" t="s">
        <v>84</v>
      </c>
      <c r="F62" s="42">
        <f t="shared" si="2"/>
        <v>0</v>
      </c>
      <c r="G62" s="42">
        <f t="shared" si="1"/>
        <v>0</v>
      </c>
      <c r="H62" s="42">
        <f t="shared" si="1"/>
        <v>0</v>
      </c>
    </row>
    <row r="63" spans="1:9" ht="16.5" thickTop="1" x14ac:dyDescent="0.25">
      <c r="E63" s="58" t="s">
        <v>85</v>
      </c>
      <c r="F63" s="42">
        <f t="shared" si="2"/>
        <v>0</v>
      </c>
      <c r="G63" s="42">
        <f t="shared" si="1"/>
        <v>0</v>
      </c>
      <c r="H63" s="42">
        <f t="shared" si="1"/>
        <v>0</v>
      </c>
    </row>
    <row r="64" spans="1:9" x14ac:dyDescent="0.25">
      <c r="E64" s="58" t="s">
        <v>86</v>
      </c>
      <c r="F64" s="42">
        <f t="shared" si="2"/>
        <v>0</v>
      </c>
      <c r="G64" s="42">
        <f t="shared" si="1"/>
        <v>0</v>
      </c>
      <c r="H64" s="42">
        <f t="shared" si="1"/>
        <v>0</v>
      </c>
    </row>
    <row r="65" spans="5:8" x14ac:dyDescent="0.25">
      <c r="E65" s="58" t="s">
        <v>87</v>
      </c>
      <c r="F65" s="42">
        <f t="shared" si="2"/>
        <v>0</v>
      </c>
      <c r="G65" s="42">
        <f t="shared" si="1"/>
        <v>0</v>
      </c>
      <c r="H65" s="42">
        <f t="shared" si="1"/>
        <v>0</v>
      </c>
    </row>
    <row r="66" spans="5:8" x14ac:dyDescent="0.25">
      <c r="E66" s="58" t="s">
        <v>88</v>
      </c>
      <c r="F66" s="42">
        <f t="shared" si="2"/>
        <v>0</v>
      </c>
      <c r="G66" s="42">
        <f t="shared" si="1"/>
        <v>0</v>
      </c>
      <c r="H66" s="42">
        <f t="shared" si="1"/>
        <v>0</v>
      </c>
    </row>
    <row r="67" spans="5:8" x14ac:dyDescent="0.25">
      <c r="E67" s="58" t="s">
        <v>89</v>
      </c>
      <c r="F67" s="42">
        <f t="shared" si="2"/>
        <v>0</v>
      </c>
      <c r="G67" s="42">
        <f t="shared" si="1"/>
        <v>0</v>
      </c>
      <c r="H67" s="42">
        <f t="shared" si="1"/>
        <v>0</v>
      </c>
    </row>
    <row r="68" spans="5:8" x14ac:dyDescent="0.25">
      <c r="E68" s="58" t="s">
        <v>90</v>
      </c>
      <c r="F68" s="42">
        <f t="shared" si="2"/>
        <v>0</v>
      </c>
      <c r="G68" s="42">
        <f t="shared" si="1"/>
        <v>0</v>
      </c>
      <c r="H68" s="42">
        <f t="shared" si="1"/>
        <v>0</v>
      </c>
    </row>
    <row r="69" spans="5:8" x14ac:dyDescent="0.25">
      <c r="E69" s="58" t="s">
        <v>91</v>
      </c>
      <c r="F69" s="42">
        <f t="shared" si="2"/>
        <v>0</v>
      </c>
      <c r="G69" s="42">
        <f t="shared" si="1"/>
        <v>0</v>
      </c>
      <c r="H69" s="42">
        <f t="shared" si="1"/>
        <v>0</v>
      </c>
    </row>
    <row r="70" spans="5:8" x14ac:dyDescent="0.25">
      <c r="E70" s="58" t="s">
        <v>92</v>
      </c>
      <c r="F70" s="42">
        <f t="shared" si="2"/>
        <v>0</v>
      </c>
      <c r="G70" s="42">
        <f t="shared" si="1"/>
        <v>0</v>
      </c>
      <c r="H70" s="42">
        <f t="shared" si="1"/>
        <v>0</v>
      </c>
    </row>
    <row r="71" spans="5:8" x14ac:dyDescent="0.25">
      <c r="E71" s="58" t="s">
        <v>93</v>
      </c>
      <c r="F71" s="42">
        <f t="shared" si="2"/>
        <v>0</v>
      </c>
      <c r="G71" s="42">
        <f t="shared" si="1"/>
        <v>0</v>
      </c>
      <c r="H71" s="42">
        <f t="shared" si="1"/>
        <v>0</v>
      </c>
    </row>
    <row r="73" spans="5:8" ht="16.5" thickBot="1" x14ac:dyDescent="0.3">
      <c r="F73" s="44">
        <f>SUM(F58:F72)</f>
        <v>0</v>
      </c>
      <c r="G73" s="44">
        <f t="shared" ref="G73:H73" si="3">SUM(G58:G72)</f>
        <v>0</v>
      </c>
      <c r="H73" s="44">
        <f t="shared" si="3"/>
        <v>0</v>
      </c>
    </row>
    <row r="74" spans="5:8" ht="16.5" thickTop="1" x14ac:dyDescent="0.25"/>
    <row r="75" spans="5:8" ht="16.5" thickBot="1" x14ac:dyDescent="0.3">
      <c r="E75" s="41" t="s">
        <v>96</v>
      </c>
      <c r="F75" s="44" t="e">
        <f>B52</f>
        <v>#REF!</v>
      </c>
      <c r="G75" s="44">
        <f t="shared" ref="G75:H75" si="4">C52</f>
        <v>0</v>
      </c>
      <c r="H75" s="44" t="e">
        <f t="shared" si="4"/>
        <v>#REF!</v>
      </c>
    </row>
    <row r="76" spans="5:8" ht="16.5" thickTop="1" x14ac:dyDescent="0.25"/>
  </sheetData>
  <dataValidations count="1">
    <dataValidation type="list" allowBlank="1" showInputMessage="1" showErrorMessage="1" sqref="E26:E50" xr:uid="{00000000-0002-0000-0000-000000000000}">
      <formula1>Tax_Return_Category</formula1>
    </dataValidation>
  </dataValidations>
  <pageMargins left="0.75" right="0.75" top="1" bottom="1" header="0.5" footer="0.5"/>
  <pageSetup paperSize="9" orientation="portrait" horizontalDpi="4294967293"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2">
    <pageSetUpPr fitToPage="1"/>
  </sheetPr>
  <dimension ref="A1:J20"/>
  <sheetViews>
    <sheetView zoomScale="80" zoomScaleNormal="80" workbookViewId="0">
      <selection activeCell="B24" sqref="B24"/>
    </sheetView>
  </sheetViews>
  <sheetFormatPr defaultColWidth="9.140625" defaultRowHeight="12.75" x14ac:dyDescent="0.2"/>
  <cols>
    <col min="1" max="1" width="35.140625" style="2" bestFit="1" customWidth="1"/>
    <col min="2" max="2" width="17.140625" style="25" customWidth="1"/>
    <col min="3" max="3" width="10" style="2" customWidth="1"/>
    <col min="4" max="4" width="9.140625" style="2"/>
    <col min="5" max="5" width="9.140625" style="26"/>
    <col min="6" max="6" width="13.5703125" style="2" customWidth="1"/>
    <col min="7" max="7" width="10.85546875" style="2" customWidth="1"/>
    <col min="8" max="8" width="10.85546875" style="30" customWidth="1"/>
    <col min="9" max="9" width="12.140625" style="2" customWidth="1"/>
    <col min="10" max="16384" width="9.140625" style="2"/>
  </cols>
  <sheetData>
    <row r="1" spans="1:10" x14ac:dyDescent="0.2">
      <c r="E1" s="65"/>
      <c r="F1" s="65"/>
      <c r="G1" s="65"/>
      <c r="H1" s="65"/>
      <c r="I1" s="65"/>
      <c r="J1" s="65"/>
    </row>
    <row r="2" spans="1:10" ht="25.5" x14ac:dyDescent="0.2">
      <c r="B2" s="25" t="s">
        <v>2</v>
      </c>
      <c r="C2" s="2" t="s">
        <v>39</v>
      </c>
      <c r="D2" s="2" t="s">
        <v>40</v>
      </c>
      <c r="E2" s="26" t="s">
        <v>41</v>
      </c>
      <c r="F2" s="8" t="s">
        <v>42</v>
      </c>
      <c r="G2" s="8" t="s">
        <v>43</v>
      </c>
      <c r="H2" s="27" t="s">
        <v>41</v>
      </c>
      <c r="I2" s="28" t="s">
        <v>44</v>
      </c>
      <c r="J2" s="28" t="s">
        <v>45</v>
      </c>
    </row>
    <row r="3" spans="1:10" x14ac:dyDescent="0.2">
      <c r="C3" s="29"/>
      <c r="F3" s="2">
        <f>D3*0.5</f>
        <v>0</v>
      </c>
      <c r="G3" s="2">
        <f>D3-F3</f>
        <v>0</v>
      </c>
      <c r="I3" s="2">
        <f>G3*0.25</f>
        <v>0</v>
      </c>
      <c r="J3" s="2">
        <f>G3-I3</f>
        <v>0</v>
      </c>
    </row>
    <row r="4" spans="1:10" x14ac:dyDescent="0.2">
      <c r="C4" s="29"/>
      <c r="F4" s="2">
        <f t="shared" ref="F4:F12" si="0">D4*0.5</f>
        <v>0</v>
      </c>
      <c r="G4" s="2">
        <f t="shared" ref="G4:G12" si="1">D4-F4</f>
        <v>0</v>
      </c>
      <c r="I4" s="2">
        <f t="shared" ref="I4:I12" si="2">G4*0.25</f>
        <v>0</v>
      </c>
      <c r="J4" s="2">
        <f t="shared" ref="J4:J12" si="3">G4-I4</f>
        <v>0</v>
      </c>
    </row>
    <row r="5" spans="1:10" x14ac:dyDescent="0.2">
      <c r="C5" s="29"/>
      <c r="F5" s="2">
        <f t="shared" si="0"/>
        <v>0</v>
      </c>
      <c r="G5" s="2">
        <f t="shared" si="1"/>
        <v>0</v>
      </c>
      <c r="I5" s="2">
        <f t="shared" si="2"/>
        <v>0</v>
      </c>
      <c r="J5" s="2">
        <f t="shared" si="3"/>
        <v>0</v>
      </c>
    </row>
    <row r="6" spans="1:10" x14ac:dyDescent="0.2">
      <c r="C6" s="29"/>
      <c r="F6" s="2">
        <f t="shared" si="0"/>
        <v>0</v>
      </c>
      <c r="G6" s="2">
        <f t="shared" si="1"/>
        <v>0</v>
      </c>
      <c r="I6" s="2">
        <f t="shared" si="2"/>
        <v>0</v>
      </c>
      <c r="J6" s="2">
        <f t="shared" si="3"/>
        <v>0</v>
      </c>
    </row>
    <row r="7" spans="1:10" x14ac:dyDescent="0.2">
      <c r="C7" s="29"/>
      <c r="F7" s="2">
        <f t="shared" si="0"/>
        <v>0</v>
      </c>
      <c r="G7" s="2">
        <f t="shared" si="1"/>
        <v>0</v>
      </c>
      <c r="I7" s="2">
        <f t="shared" si="2"/>
        <v>0</v>
      </c>
      <c r="J7" s="2">
        <f t="shared" si="3"/>
        <v>0</v>
      </c>
    </row>
    <row r="8" spans="1:10" x14ac:dyDescent="0.2">
      <c r="C8" s="29"/>
      <c r="F8" s="2">
        <f t="shared" si="0"/>
        <v>0</v>
      </c>
      <c r="G8" s="2">
        <f t="shared" si="1"/>
        <v>0</v>
      </c>
      <c r="I8" s="2">
        <f t="shared" si="2"/>
        <v>0</v>
      </c>
      <c r="J8" s="2">
        <f t="shared" si="3"/>
        <v>0</v>
      </c>
    </row>
    <row r="9" spans="1:10" x14ac:dyDescent="0.2">
      <c r="C9" s="29"/>
      <c r="F9" s="2">
        <f t="shared" si="0"/>
        <v>0</v>
      </c>
      <c r="G9" s="2">
        <f t="shared" si="1"/>
        <v>0</v>
      </c>
      <c r="I9" s="2">
        <f t="shared" si="2"/>
        <v>0</v>
      </c>
      <c r="J9" s="2">
        <f t="shared" si="3"/>
        <v>0</v>
      </c>
    </row>
    <row r="10" spans="1:10" x14ac:dyDescent="0.2">
      <c r="C10" s="29"/>
      <c r="F10" s="2">
        <f t="shared" si="0"/>
        <v>0</v>
      </c>
      <c r="G10" s="2">
        <f t="shared" si="1"/>
        <v>0</v>
      </c>
      <c r="I10" s="2">
        <f t="shared" si="2"/>
        <v>0</v>
      </c>
      <c r="J10" s="2">
        <f t="shared" si="3"/>
        <v>0</v>
      </c>
    </row>
    <row r="11" spans="1:10" x14ac:dyDescent="0.2">
      <c r="C11" s="29"/>
      <c r="F11" s="2">
        <f t="shared" si="0"/>
        <v>0</v>
      </c>
      <c r="G11" s="2">
        <f t="shared" si="1"/>
        <v>0</v>
      </c>
      <c r="I11" s="2">
        <f t="shared" si="2"/>
        <v>0</v>
      </c>
      <c r="J11" s="2">
        <f t="shared" si="3"/>
        <v>0</v>
      </c>
    </row>
    <row r="12" spans="1:10" x14ac:dyDescent="0.2">
      <c r="C12" s="29"/>
      <c r="F12" s="2">
        <f t="shared" si="0"/>
        <v>0</v>
      </c>
      <c r="G12" s="2">
        <f t="shared" si="1"/>
        <v>0</v>
      </c>
      <c r="I12" s="2">
        <f t="shared" si="2"/>
        <v>0</v>
      </c>
      <c r="J12" s="2">
        <f t="shared" si="3"/>
        <v>0</v>
      </c>
    </row>
    <row r="14" spans="1:10" ht="13.5" thickBot="1" x14ac:dyDescent="0.25">
      <c r="A14" s="2" t="s">
        <v>1</v>
      </c>
      <c r="D14" s="3">
        <f>SUM(D3:D13)</f>
        <v>0</v>
      </c>
      <c r="F14" s="3">
        <f>SUM(F3:F13)</f>
        <v>0</v>
      </c>
      <c r="G14" s="3">
        <f>SUM(G3:G13)</f>
        <v>0</v>
      </c>
      <c r="I14" s="3">
        <f>SUM(I3:I13)</f>
        <v>0</v>
      </c>
      <c r="J14" s="3">
        <f>SUM(J3:J13)</f>
        <v>0</v>
      </c>
    </row>
    <row r="15" spans="1:10" ht="13.5" thickTop="1" x14ac:dyDescent="0.2"/>
    <row r="16" spans="1:10" x14ac:dyDescent="0.2">
      <c r="A16" s="29"/>
      <c r="C16" s="29" t="s">
        <v>37</v>
      </c>
      <c r="D16" s="2">
        <f>SUMIF($C$3:$C$12,$C16,D$3:D$12)</f>
        <v>0</v>
      </c>
      <c r="F16" s="2">
        <f>SUMIF($C$3:$C$12,$C16,F$3:F$12)</f>
        <v>0</v>
      </c>
      <c r="G16" s="2">
        <f>SUMIF($C$3:$C$12,$C16,G$3:G$12)</f>
        <v>0</v>
      </c>
      <c r="I16" s="2">
        <f>SUMIF($C$3:$C$12,$C16,I$3:I$12)</f>
        <v>0</v>
      </c>
      <c r="J16" s="2">
        <f>SUMIF($C$3:$C$12,$C16,J$3:J$12)</f>
        <v>0</v>
      </c>
    </row>
    <row r="17" spans="1:10" x14ac:dyDescent="0.2">
      <c r="A17" s="29"/>
      <c r="C17" s="29" t="s">
        <v>38</v>
      </c>
      <c r="D17" s="2">
        <f>SUMIF($C$3:$C$12,$C17,D$3:D$12)</f>
        <v>0</v>
      </c>
      <c r="F17" s="2">
        <f>SUMIF($C$3:$C$12,$C17,F$3:F$12)</f>
        <v>0</v>
      </c>
      <c r="G17" s="2">
        <f>SUMIF($C$3:$C$12,$C17,G$3:G$12)</f>
        <v>0</v>
      </c>
      <c r="I17" s="2">
        <f>SUMIF($C$3:$C$12,$C17,I$3:I$12)</f>
        <v>0</v>
      </c>
      <c r="J17" s="2">
        <f>SUMIF($C$3:$C$12,$C17,J$3:J$12)</f>
        <v>0</v>
      </c>
    </row>
    <row r="19" spans="1:10" ht="13.5" thickBot="1" x14ac:dyDescent="0.25">
      <c r="D19" s="3">
        <f>SUM(D16:D18)</f>
        <v>0</v>
      </c>
      <c r="F19" s="3">
        <f>SUM(F16:F18)</f>
        <v>0</v>
      </c>
      <c r="G19" s="3">
        <f>SUM(G16:G18)</f>
        <v>0</v>
      </c>
      <c r="I19" s="3">
        <f>SUM(I16:I18)</f>
        <v>0</v>
      </c>
      <c r="J19" s="3">
        <f>SUM(J16:J18)</f>
        <v>0</v>
      </c>
    </row>
    <row r="20" spans="1:10" ht="13.5" thickTop="1" x14ac:dyDescent="0.2"/>
  </sheetData>
  <mergeCells count="2">
    <mergeCell ref="E1:G1"/>
    <mergeCell ref="H1:J1"/>
  </mergeCells>
  <pageMargins left="0.75" right="0.75" top="1" bottom="1" header="0.5" footer="0.5"/>
  <pageSetup paperSize="9" orientation="portrait" horizontalDpi="4294967293"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pageSetUpPr fitToPage="1"/>
  </sheetPr>
  <dimension ref="A1:F17"/>
  <sheetViews>
    <sheetView zoomScale="95" workbookViewId="0">
      <pane xSplit="1" ySplit="1" topLeftCell="B2" activePane="bottomRight" state="frozen"/>
      <selection activeCell="G2" sqref="G2"/>
      <selection pane="topRight" activeCell="G2" sqref="G2"/>
      <selection pane="bottomLeft" activeCell="G2" sqref="G2"/>
      <selection pane="bottomRight" activeCell="E11" sqref="E11"/>
    </sheetView>
  </sheetViews>
  <sheetFormatPr defaultRowHeight="12.75" x14ac:dyDescent="0.2"/>
  <cols>
    <col min="1" max="1" width="12.28515625" style="7" customWidth="1"/>
    <col min="2" max="2" width="8.28515625" style="8" customWidth="1"/>
    <col min="3" max="3" width="9.28515625" style="2" customWidth="1"/>
    <col min="4" max="4" width="9.140625" style="2"/>
    <col min="5" max="5" width="8.85546875" style="2" customWidth="1"/>
  </cols>
  <sheetData>
    <row r="1" spans="1:6" s="1" customFormat="1" ht="25.5" x14ac:dyDescent="0.2">
      <c r="A1" s="6" t="s">
        <v>3</v>
      </c>
      <c r="B1" s="8" t="s">
        <v>7</v>
      </c>
      <c r="C1" s="8" t="s">
        <v>8</v>
      </c>
      <c r="D1" s="8" t="s">
        <v>9</v>
      </c>
      <c r="E1" s="8" t="s">
        <v>10</v>
      </c>
      <c r="F1" s="22" t="s">
        <v>36</v>
      </c>
    </row>
    <row r="2" spans="1:6" s="1" customFormat="1" x14ac:dyDescent="0.2">
      <c r="A2" s="9">
        <v>39173</v>
      </c>
      <c r="B2" s="16"/>
      <c r="C2" s="16"/>
      <c r="D2" s="2">
        <f>C2-B2</f>
        <v>0</v>
      </c>
      <c r="E2" s="2" t="e">
        <f>SUMIF(#REF!,A2,#REF!)</f>
        <v>#REF!</v>
      </c>
      <c r="F2" s="22" t="e">
        <f>IF(OR(E2=0,D2=""),0,E2/D2)</f>
        <v>#REF!</v>
      </c>
    </row>
    <row r="3" spans="1:6" s="1" customFormat="1" x14ac:dyDescent="0.2">
      <c r="A3" s="9">
        <v>39203</v>
      </c>
      <c r="B3" s="8">
        <f>C2</f>
        <v>0</v>
      </c>
      <c r="C3" s="16"/>
      <c r="D3" s="2">
        <f>C3-B3</f>
        <v>0</v>
      </c>
      <c r="E3" s="2" t="e">
        <f>SUMIF(#REF!,A3,#REF!)</f>
        <v>#REF!</v>
      </c>
      <c r="F3" s="22" t="e">
        <f t="shared" ref="F3:F13" si="0">IF(OR(E3=0,D3=""),0,E3/D3)</f>
        <v>#REF!</v>
      </c>
    </row>
    <row r="4" spans="1:6" s="1" customFormat="1" x14ac:dyDescent="0.2">
      <c r="A4" s="9">
        <v>39234</v>
      </c>
      <c r="B4" s="8">
        <f>C3</f>
        <v>0</v>
      </c>
      <c r="C4" s="16"/>
      <c r="D4" s="2">
        <f>C4-B4</f>
        <v>0</v>
      </c>
      <c r="E4" s="2" t="e">
        <f>SUMIF(#REF!,A4,#REF!)</f>
        <v>#REF!</v>
      </c>
      <c r="F4" s="22" t="e">
        <f t="shared" si="0"/>
        <v>#REF!</v>
      </c>
    </row>
    <row r="5" spans="1:6" s="1" customFormat="1" x14ac:dyDescent="0.2">
      <c r="A5" s="9">
        <v>39264</v>
      </c>
      <c r="B5" s="8">
        <f>C4</f>
        <v>0</v>
      </c>
      <c r="C5" s="16"/>
      <c r="D5" s="2">
        <f>C5-B5</f>
        <v>0</v>
      </c>
      <c r="E5" s="2" t="e">
        <f>SUMIF(#REF!,A5,#REF!)</f>
        <v>#REF!</v>
      </c>
      <c r="F5" s="22" t="e">
        <f t="shared" si="0"/>
        <v>#REF!</v>
      </c>
    </row>
    <row r="6" spans="1:6" x14ac:dyDescent="0.2">
      <c r="A6" s="9">
        <v>39295</v>
      </c>
      <c r="B6" s="8">
        <f>C5</f>
        <v>0</v>
      </c>
      <c r="C6" s="16"/>
      <c r="D6" s="2">
        <f>C6-B6</f>
        <v>0</v>
      </c>
      <c r="E6" s="2" t="e">
        <f>SUMIF(#REF!,A6,#REF!)</f>
        <v>#REF!</v>
      </c>
      <c r="F6" s="22" t="e">
        <f t="shared" si="0"/>
        <v>#REF!</v>
      </c>
    </row>
    <row r="7" spans="1:6" x14ac:dyDescent="0.2">
      <c r="A7" s="9">
        <v>39326</v>
      </c>
      <c r="B7" s="8">
        <f>C6</f>
        <v>0</v>
      </c>
      <c r="C7" s="16"/>
      <c r="D7" s="2">
        <f t="shared" ref="D7:D13" si="1">C7-B7</f>
        <v>0</v>
      </c>
      <c r="E7" s="2" t="e">
        <f>SUMIF(#REF!,A7,#REF!)</f>
        <v>#REF!</v>
      </c>
      <c r="F7" s="22" t="e">
        <f t="shared" si="0"/>
        <v>#REF!</v>
      </c>
    </row>
    <row r="8" spans="1:6" x14ac:dyDescent="0.2">
      <c r="A8" s="9">
        <v>39356</v>
      </c>
      <c r="B8" s="8">
        <f t="shared" ref="B8:B13" si="2">C7</f>
        <v>0</v>
      </c>
      <c r="C8" s="16"/>
      <c r="D8" s="2">
        <f t="shared" si="1"/>
        <v>0</v>
      </c>
      <c r="E8" s="2" t="e">
        <f>SUMIF(#REF!,A8,#REF!)</f>
        <v>#REF!</v>
      </c>
      <c r="F8" s="22" t="e">
        <f t="shared" si="0"/>
        <v>#REF!</v>
      </c>
    </row>
    <row r="9" spans="1:6" x14ac:dyDescent="0.2">
      <c r="A9" s="9">
        <v>39387</v>
      </c>
      <c r="B9" s="8">
        <f t="shared" si="2"/>
        <v>0</v>
      </c>
      <c r="C9" s="16"/>
      <c r="D9" s="2">
        <f t="shared" si="1"/>
        <v>0</v>
      </c>
      <c r="E9" s="2" t="e">
        <f>SUMIF(#REF!,A9,#REF!)</f>
        <v>#REF!</v>
      </c>
      <c r="F9" s="22" t="e">
        <f t="shared" si="0"/>
        <v>#REF!</v>
      </c>
    </row>
    <row r="10" spans="1:6" x14ac:dyDescent="0.2">
      <c r="A10" s="9">
        <v>39417</v>
      </c>
      <c r="B10" s="8">
        <f t="shared" si="2"/>
        <v>0</v>
      </c>
      <c r="C10" s="16"/>
      <c r="D10" s="2">
        <f t="shared" si="1"/>
        <v>0</v>
      </c>
      <c r="E10" s="2" t="e">
        <f>SUMIF(#REF!,A10,#REF!)</f>
        <v>#REF!</v>
      </c>
      <c r="F10" s="22" t="e">
        <f t="shared" si="0"/>
        <v>#REF!</v>
      </c>
    </row>
    <row r="11" spans="1:6" x14ac:dyDescent="0.2">
      <c r="A11" s="9">
        <v>39448</v>
      </c>
      <c r="B11" s="8">
        <f t="shared" si="2"/>
        <v>0</v>
      </c>
      <c r="C11" s="16"/>
      <c r="D11" s="2">
        <f t="shared" si="1"/>
        <v>0</v>
      </c>
      <c r="E11" s="2" t="e">
        <f>SUMIF(#REF!,A11,#REF!)</f>
        <v>#REF!</v>
      </c>
      <c r="F11" s="22" t="e">
        <f t="shared" si="0"/>
        <v>#REF!</v>
      </c>
    </row>
    <row r="12" spans="1:6" x14ac:dyDescent="0.2">
      <c r="A12" s="9">
        <v>39479</v>
      </c>
      <c r="B12" s="8">
        <f t="shared" si="2"/>
        <v>0</v>
      </c>
      <c r="C12" s="16"/>
      <c r="D12" s="2">
        <f t="shared" si="1"/>
        <v>0</v>
      </c>
      <c r="E12" s="2" t="e">
        <f>SUMIF(#REF!,A12,#REF!)</f>
        <v>#REF!</v>
      </c>
      <c r="F12" s="22" t="e">
        <f t="shared" si="0"/>
        <v>#REF!</v>
      </c>
    </row>
    <row r="13" spans="1:6" x14ac:dyDescent="0.2">
      <c r="A13" s="9">
        <v>39508</v>
      </c>
      <c r="B13" s="8">
        <f t="shared" si="2"/>
        <v>0</v>
      </c>
      <c r="C13" s="16"/>
      <c r="D13" s="2">
        <f t="shared" si="1"/>
        <v>0</v>
      </c>
      <c r="E13" s="2" t="e">
        <f>SUMIF(#REF!,A13,#REF!)</f>
        <v>#REF!</v>
      </c>
      <c r="F13" s="22" t="e">
        <f t="shared" si="0"/>
        <v>#REF!</v>
      </c>
    </row>
    <row r="14" spans="1:6" x14ac:dyDescent="0.2">
      <c r="A14" s="9"/>
      <c r="F14" s="23"/>
    </row>
    <row r="15" spans="1:6" x14ac:dyDescent="0.2">
      <c r="A15" s="9"/>
      <c r="F15" s="22"/>
    </row>
    <row r="16" spans="1:6" ht="13.5" thickBot="1" x14ac:dyDescent="0.25">
      <c r="D16" s="3">
        <f>SUM(D2:D15)</f>
        <v>0</v>
      </c>
      <c r="E16" s="3" t="e">
        <f>SUM(E2:E15)</f>
        <v>#REF!</v>
      </c>
      <c r="F16" s="24" t="e">
        <f>IF(E16=0,0,E16/D16)</f>
        <v>#REF!</v>
      </c>
    </row>
    <row r="17" ht="13.5" thickTop="1" x14ac:dyDescent="0.2"/>
  </sheetData>
  <autoFilter ref="A1:E14" xr:uid="{00000000-0009-0000-0000-000002000000}"/>
  <phoneticPr fontId="3" type="noConversion"/>
  <pageMargins left="0.75" right="0.75" top="1" bottom="1" header="0.5" footer="0.5"/>
  <pageSetup paperSize="9" orientation="portrait" horizontalDpi="4294967293" verticalDpi="0" r:id="rId1"/>
  <headerFooter alignWithMargins="0">
    <oddHeader>&amp;A</oddHeader>
    <oddFooter>&amp;F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
    <pageSetUpPr fitToPage="1"/>
  </sheetPr>
  <dimension ref="A1:I19"/>
  <sheetViews>
    <sheetView zoomScale="90" workbookViewId="0">
      <pane xSplit="1" ySplit="1" topLeftCell="B2" activePane="bottomRight" state="frozen"/>
      <selection activeCell="A19" sqref="A19"/>
      <selection pane="topRight" activeCell="A19" sqref="A19"/>
      <selection pane="bottomLeft" activeCell="A19" sqref="A19"/>
      <selection pane="bottomRight" activeCell="A19" sqref="A19"/>
    </sheetView>
  </sheetViews>
  <sheetFormatPr defaultRowHeight="12.75" outlineLevelCol="1" x14ac:dyDescent="0.2"/>
  <cols>
    <col min="1" max="1" width="16.5703125" bestFit="1" customWidth="1"/>
    <col min="2" max="2" width="11" bestFit="1" customWidth="1"/>
    <col min="3" max="3" width="27.5703125" customWidth="1"/>
    <col min="4" max="4" width="9.28515625" style="5" bestFit="1" customWidth="1"/>
    <col min="5" max="5" width="9.140625" hidden="1" customWidth="1" outlineLevel="1"/>
    <col min="6" max="6" width="8.5703125" customWidth="1" collapsed="1"/>
    <col min="7" max="7" width="9.28515625" bestFit="1" customWidth="1"/>
    <col min="8" max="8" width="9.28515625" style="5" bestFit="1" customWidth="1"/>
    <col min="9" max="9" width="18" customWidth="1"/>
  </cols>
  <sheetData>
    <row r="1" spans="1:9" s="1" customFormat="1" ht="39" x14ac:dyDescent="0.25">
      <c r="A1" s="17" t="s">
        <v>12</v>
      </c>
      <c r="B1" s="1" t="s">
        <v>2</v>
      </c>
      <c r="C1" s="1" t="s">
        <v>14</v>
      </c>
      <c r="D1" s="4" t="s">
        <v>4</v>
      </c>
      <c r="E1" s="1" t="s">
        <v>3</v>
      </c>
      <c r="F1" s="1" t="s">
        <v>30</v>
      </c>
      <c r="G1" s="1" t="s">
        <v>31</v>
      </c>
      <c r="H1" s="19" t="s">
        <v>35</v>
      </c>
    </row>
    <row r="2" spans="1:9" x14ac:dyDescent="0.2">
      <c r="A2" t="s">
        <v>0</v>
      </c>
      <c r="B2" s="20"/>
      <c r="C2" s="10"/>
      <c r="D2" s="11"/>
      <c r="E2" s="14" t="str">
        <f>TEXT(B2,"mmm-yy")</f>
        <v>Jan-00</v>
      </c>
      <c r="F2" s="10"/>
      <c r="G2" s="10"/>
      <c r="H2" s="5" t="e">
        <f>D2/F2*G2</f>
        <v>#DIV/0!</v>
      </c>
      <c r="I2" s="1"/>
    </row>
    <row r="3" spans="1:9" x14ac:dyDescent="0.2">
      <c r="A3" t="s">
        <v>15</v>
      </c>
      <c r="B3" s="10"/>
      <c r="C3" s="10"/>
      <c r="D3" s="11"/>
      <c r="E3" s="14" t="str">
        <f>TEXT(B3,"mmm-yy")</f>
        <v>Jan-00</v>
      </c>
      <c r="F3" s="10"/>
      <c r="G3" s="10"/>
      <c r="H3" s="5" t="e">
        <f>D3/F3*G3</f>
        <v>#DIV/0!</v>
      </c>
      <c r="I3" s="1"/>
    </row>
    <row r="4" spans="1:9" x14ac:dyDescent="0.2">
      <c r="A4" t="s">
        <v>13</v>
      </c>
      <c r="B4" s="10"/>
      <c r="C4" s="10"/>
      <c r="D4" s="11"/>
      <c r="E4" s="14" t="str">
        <f>TEXT(B4,"mmm-yy")</f>
        <v>Jan-00</v>
      </c>
      <c r="F4" s="10"/>
      <c r="G4" s="10"/>
      <c r="H4" s="5" t="e">
        <f>D4/F4*G4</f>
        <v>#DIV/0!</v>
      </c>
      <c r="I4" s="1"/>
    </row>
    <row r="5" spans="1:9" x14ac:dyDescent="0.2">
      <c r="A5" t="s">
        <v>16</v>
      </c>
      <c r="B5" s="10"/>
      <c r="C5" s="10"/>
      <c r="D5" s="11"/>
      <c r="E5" s="14" t="str">
        <f>TEXT(B5,"mmm-yy")</f>
        <v>Jan-00</v>
      </c>
      <c r="F5" s="10"/>
      <c r="G5" s="10"/>
      <c r="H5" s="5" t="e">
        <f>D5/F5*G5</f>
        <v>#DIV/0!</v>
      </c>
      <c r="I5" s="1"/>
    </row>
    <row r="6" spans="1:9" x14ac:dyDescent="0.2">
      <c r="I6" s="1"/>
    </row>
    <row r="7" spans="1:9" ht="13.5" thickBot="1" x14ac:dyDescent="0.25">
      <c r="D7" s="12">
        <f>SUM(D2:D6)</f>
        <v>0</v>
      </c>
      <c r="I7" s="1"/>
    </row>
    <row r="8" spans="1:9" ht="13.5" thickTop="1" x14ac:dyDescent="0.2">
      <c r="I8" s="1"/>
    </row>
    <row r="9" spans="1:9" x14ac:dyDescent="0.2">
      <c r="I9" s="1"/>
    </row>
    <row r="10" spans="1:9" x14ac:dyDescent="0.2">
      <c r="I10" s="1"/>
    </row>
    <row r="11" spans="1:9" x14ac:dyDescent="0.2">
      <c r="A11" s="18" t="s">
        <v>32</v>
      </c>
      <c r="B11" s="20"/>
      <c r="C11" s="10"/>
      <c r="D11" s="11"/>
      <c r="E11" s="14" t="str">
        <f>TEXT(B11,"mmm-yy")</f>
        <v>Jan-00</v>
      </c>
      <c r="I11" s="1"/>
    </row>
    <row r="12" spans="1:9" x14ac:dyDescent="0.2">
      <c r="I12" s="1"/>
    </row>
    <row r="13" spans="1:9" x14ac:dyDescent="0.2">
      <c r="A13" t="s">
        <v>33</v>
      </c>
      <c r="D13" s="5">
        <f>D11*0.25</f>
        <v>0</v>
      </c>
    </row>
    <row r="14" spans="1:9" x14ac:dyDescent="0.2">
      <c r="A14" s="21" t="s">
        <v>34</v>
      </c>
      <c r="D14" s="5">
        <v>0</v>
      </c>
      <c r="F14" s="10"/>
      <c r="G14" s="10"/>
      <c r="H14" s="11" t="e">
        <f>D14/F14*G14</f>
        <v>#DIV/0!</v>
      </c>
    </row>
    <row r="19" spans="1:1" x14ac:dyDescent="0.2">
      <c r="A19" s="5"/>
    </row>
  </sheetData>
  <phoneticPr fontId="3" type="noConversion"/>
  <pageMargins left="0.75" right="0.75" top="1" bottom="1" header="0.5" footer="0.5"/>
  <pageSetup paperSize="9" orientation="portrait" horizontalDpi="4294967293" verticalDpi="0" r:id="rId1"/>
  <headerFooter alignWithMargins="0">
    <oddHeader>&amp;A</oddHeader>
    <oddFooter>&amp;F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pageSetUpPr fitToPage="1"/>
  </sheetPr>
  <dimension ref="A1:D25"/>
  <sheetViews>
    <sheetView zoomScale="95" workbookViewId="0">
      <pane xSplit="1" ySplit="1" topLeftCell="B2" activePane="bottomRight" state="frozen"/>
      <selection activeCell="A19" sqref="A19"/>
      <selection pane="topRight" activeCell="A19" sqref="A19"/>
      <selection pane="bottomLeft" activeCell="A19" sqref="A19"/>
      <selection pane="bottomRight" activeCell="A19" sqref="A19"/>
    </sheetView>
  </sheetViews>
  <sheetFormatPr defaultRowHeight="12.75" x14ac:dyDescent="0.2"/>
  <cols>
    <col min="1" max="1" width="22.140625" customWidth="1"/>
    <col min="3" max="3" width="27.5703125" customWidth="1"/>
    <col min="6" max="6" width="16.42578125" bestFit="1" customWidth="1"/>
    <col min="8" max="8" width="24" bestFit="1" customWidth="1"/>
  </cols>
  <sheetData>
    <row r="1" spans="1:4" x14ac:dyDescent="0.2">
      <c r="A1" s="13" t="s">
        <v>22</v>
      </c>
      <c r="B1" t="s">
        <v>2</v>
      </c>
      <c r="C1" t="s">
        <v>14</v>
      </c>
      <c r="D1" t="s">
        <v>4</v>
      </c>
    </row>
    <row r="2" spans="1:4" x14ac:dyDescent="0.2">
      <c r="A2" s="18" t="s">
        <v>23</v>
      </c>
    </row>
    <row r="3" spans="1:4" x14ac:dyDescent="0.2">
      <c r="B3" s="10"/>
      <c r="C3" s="10"/>
      <c r="D3" s="10"/>
    </row>
    <row r="4" spans="1:4" x14ac:dyDescent="0.2">
      <c r="B4" s="10"/>
      <c r="C4" s="10"/>
      <c r="D4" s="10"/>
    </row>
    <row r="5" spans="1:4" x14ac:dyDescent="0.2">
      <c r="B5" s="10"/>
      <c r="C5" s="10"/>
      <c r="D5" s="10"/>
    </row>
    <row r="6" spans="1:4" x14ac:dyDescent="0.2">
      <c r="B6" s="10"/>
      <c r="C6" s="10"/>
      <c r="D6" s="10"/>
    </row>
    <row r="8" spans="1:4" ht="13.5" thickBot="1" x14ac:dyDescent="0.25">
      <c r="D8" s="15">
        <f>SUM(D3:D7)</f>
        <v>0</v>
      </c>
    </row>
    <row r="9" spans="1:4" ht="13.5" thickTop="1" x14ac:dyDescent="0.2"/>
    <row r="12" spans="1:4" x14ac:dyDescent="0.2">
      <c r="A12" s="13" t="s">
        <v>24</v>
      </c>
      <c r="B12" t="s">
        <v>2</v>
      </c>
      <c r="C12" t="s">
        <v>26</v>
      </c>
      <c r="D12" t="s">
        <v>27</v>
      </c>
    </row>
    <row r="13" spans="1:4" x14ac:dyDescent="0.2">
      <c r="A13" t="s">
        <v>17</v>
      </c>
      <c r="B13" s="10"/>
      <c r="C13" s="10"/>
      <c r="D13" s="10"/>
    </row>
    <row r="14" spans="1:4" x14ac:dyDescent="0.2">
      <c r="A14" t="s">
        <v>18</v>
      </c>
      <c r="B14" s="10"/>
      <c r="C14" s="10"/>
      <c r="D14" s="10"/>
    </row>
    <row r="15" spans="1:4" x14ac:dyDescent="0.2">
      <c r="A15" t="s">
        <v>19</v>
      </c>
      <c r="B15" s="10"/>
      <c r="C15" s="10"/>
      <c r="D15" s="10"/>
    </row>
    <row r="16" spans="1:4" x14ac:dyDescent="0.2">
      <c r="A16" t="s">
        <v>25</v>
      </c>
      <c r="B16" s="10"/>
      <c r="C16" s="10"/>
      <c r="D16" s="10"/>
    </row>
    <row r="17" spans="1:4" x14ac:dyDescent="0.2">
      <c r="A17" t="s">
        <v>0</v>
      </c>
      <c r="B17" s="10"/>
      <c r="C17" s="10"/>
      <c r="D17" s="10"/>
    </row>
    <row r="18" spans="1:4" x14ac:dyDescent="0.2">
      <c r="A18" t="s">
        <v>29</v>
      </c>
      <c r="B18" s="10"/>
      <c r="C18" s="10"/>
      <c r="D18" s="10"/>
    </row>
    <row r="19" spans="1:4" x14ac:dyDescent="0.2">
      <c r="A19" s="5" t="s">
        <v>28</v>
      </c>
      <c r="B19" s="10"/>
      <c r="C19" s="10"/>
      <c r="D19" s="10"/>
    </row>
    <row r="20" spans="1:4" x14ac:dyDescent="0.2">
      <c r="A20" t="s">
        <v>21</v>
      </c>
      <c r="B20" s="10"/>
      <c r="C20" s="10"/>
      <c r="D20" s="10"/>
    </row>
    <row r="21" spans="1:4" x14ac:dyDescent="0.2">
      <c r="A21" t="s">
        <v>20</v>
      </c>
      <c r="B21" s="10"/>
      <c r="C21" s="10"/>
      <c r="D21" s="10"/>
    </row>
    <row r="22" spans="1:4" x14ac:dyDescent="0.2">
      <c r="B22" s="10"/>
      <c r="C22" s="10"/>
      <c r="D22" s="10"/>
    </row>
    <row r="24" spans="1:4" ht="13.5" thickBot="1" x14ac:dyDescent="0.25">
      <c r="D24" s="15">
        <f>SUM(D13:D23)</f>
        <v>0</v>
      </c>
    </row>
    <row r="25" spans="1:4" ht="13.5" thickTop="1" x14ac:dyDescent="0.2"/>
  </sheetData>
  <phoneticPr fontId="3" type="noConversion"/>
  <pageMargins left="0.75" right="0.75" top="1" bottom="1" header="0.5" footer="0.5"/>
  <pageSetup paperSize="9" orientation="portrait" horizontalDpi="4294967293" verticalDpi="0" r:id="rId1"/>
  <headerFooter alignWithMargins="0">
    <oddHeader>&amp;A</oddHeader>
    <oddFooter>&amp;F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A1:I26"/>
  <sheetViews>
    <sheetView tabSelected="1" zoomScale="110" zoomScaleNormal="110" workbookViewId="0">
      <pane xSplit="1" ySplit="2" topLeftCell="B3" activePane="bottomRight" state="frozen"/>
      <selection pane="topRight" activeCell="B1" sqref="B1"/>
      <selection pane="bottomLeft" activeCell="A3" sqref="A3"/>
      <selection pane="bottomRight" activeCell="C3" sqref="C3"/>
    </sheetView>
  </sheetViews>
  <sheetFormatPr defaultColWidth="9.140625" defaultRowHeight="12.75" x14ac:dyDescent="0.2"/>
  <cols>
    <col min="1" max="1" width="56.42578125" bestFit="1" customWidth="1"/>
    <col min="2" max="2" width="13" style="31" customWidth="1"/>
    <col min="3" max="3" width="15.140625" style="31" bestFit="1" customWidth="1"/>
    <col min="4" max="4" width="38.5703125" style="31" customWidth="1"/>
    <col min="5" max="5" width="9.7109375" customWidth="1"/>
  </cols>
  <sheetData>
    <row r="1" spans="1:9" ht="48" customHeight="1" x14ac:dyDescent="0.2">
      <c r="A1" s="66" t="s">
        <v>97</v>
      </c>
      <c r="B1" s="67"/>
      <c r="C1" s="67"/>
      <c r="D1" s="67"/>
      <c r="E1" s="67"/>
      <c r="F1" s="67"/>
      <c r="G1" s="67"/>
      <c r="H1" s="67"/>
      <c r="I1" s="67"/>
    </row>
    <row r="2" spans="1:9" ht="18.75" x14ac:dyDescent="0.3">
      <c r="A2" s="63" t="s">
        <v>62</v>
      </c>
      <c r="B2" s="33" t="s">
        <v>63</v>
      </c>
      <c r="C2" s="33" t="s">
        <v>64</v>
      </c>
      <c r="D2" s="33" t="s">
        <v>79</v>
      </c>
      <c r="E2" s="33"/>
    </row>
    <row r="3" spans="1:9" x14ac:dyDescent="0.2">
      <c r="A3" s="40" t="s">
        <v>21</v>
      </c>
      <c r="B3" s="59">
        <v>10000</v>
      </c>
      <c r="C3" s="32"/>
      <c r="D3" s="64"/>
      <c r="E3" s="34"/>
    </row>
    <row r="4" spans="1:9" x14ac:dyDescent="0.2">
      <c r="A4" s="40" t="s">
        <v>101</v>
      </c>
      <c r="B4" s="59"/>
      <c r="C4" s="32"/>
      <c r="D4" s="64"/>
      <c r="E4" s="34"/>
    </row>
    <row r="5" spans="1:9" x14ac:dyDescent="0.2">
      <c r="A5" t="s">
        <v>17</v>
      </c>
      <c r="B5" s="59">
        <v>1500</v>
      </c>
      <c r="C5" s="32"/>
      <c r="D5" s="64"/>
      <c r="E5" s="34"/>
    </row>
    <row r="6" spans="1:9" x14ac:dyDescent="0.2">
      <c r="A6" t="s">
        <v>65</v>
      </c>
      <c r="B6" s="59">
        <v>1000</v>
      </c>
      <c r="C6" s="32"/>
      <c r="D6" s="64"/>
      <c r="E6" s="34"/>
    </row>
    <row r="7" spans="1:9" x14ac:dyDescent="0.2">
      <c r="A7" t="s">
        <v>66</v>
      </c>
      <c r="B7" s="59">
        <v>1200</v>
      </c>
      <c r="C7" s="32"/>
      <c r="D7" s="64"/>
      <c r="E7" s="34"/>
    </row>
    <row r="8" spans="1:9" x14ac:dyDescent="0.2">
      <c r="A8" t="s">
        <v>20</v>
      </c>
      <c r="B8" s="59">
        <v>500</v>
      </c>
      <c r="C8" s="32"/>
      <c r="D8" s="64"/>
      <c r="E8" s="34" t="s">
        <v>67</v>
      </c>
    </row>
    <row r="9" spans="1:9" x14ac:dyDescent="0.2">
      <c r="A9" t="s">
        <v>68</v>
      </c>
      <c r="B9" s="59">
        <v>300</v>
      </c>
      <c r="C9" s="32"/>
      <c r="D9" s="64"/>
      <c r="E9" s="52"/>
    </row>
    <row r="10" spans="1:9" x14ac:dyDescent="0.2">
      <c r="A10" t="s">
        <v>98</v>
      </c>
      <c r="B10" s="59">
        <v>250</v>
      </c>
      <c r="C10" s="32"/>
      <c r="D10" s="64"/>
      <c r="E10" s="34"/>
    </row>
    <row r="11" spans="1:9" x14ac:dyDescent="0.2">
      <c r="A11" t="s">
        <v>99</v>
      </c>
      <c r="B11" s="59"/>
      <c r="C11" s="32"/>
      <c r="D11" s="64"/>
      <c r="E11" s="34"/>
    </row>
    <row r="12" spans="1:9" x14ac:dyDescent="0.2">
      <c r="A12" t="s">
        <v>100</v>
      </c>
      <c r="B12" s="59"/>
      <c r="C12" s="32"/>
      <c r="D12" s="64"/>
      <c r="E12" s="34"/>
    </row>
    <row r="13" spans="1:9" x14ac:dyDescent="0.2">
      <c r="A13" t="s">
        <v>69</v>
      </c>
      <c r="B13" s="59"/>
      <c r="C13" s="32"/>
      <c r="D13" s="64"/>
      <c r="E13" s="34"/>
    </row>
    <row r="14" spans="1:9" x14ac:dyDescent="0.2">
      <c r="D14" s="50"/>
    </row>
    <row r="15" spans="1:9" ht="15.75" thickBot="1" x14ac:dyDescent="0.3">
      <c r="A15" s="35" t="s">
        <v>57</v>
      </c>
      <c r="B15" s="36">
        <f>SUM(B3:B14)</f>
        <v>14750</v>
      </c>
      <c r="C15" s="36">
        <f>SUM(C3:C14)</f>
        <v>0</v>
      </c>
      <c r="D15" s="50"/>
    </row>
    <row r="16" spans="1:9" ht="13.5" thickTop="1" x14ac:dyDescent="0.2">
      <c r="D16" s="50"/>
    </row>
    <row r="17" spans="1:5" x14ac:dyDescent="0.2">
      <c r="A17" t="s">
        <v>70</v>
      </c>
      <c r="B17" s="60">
        <v>10</v>
      </c>
      <c r="C17" s="52"/>
      <c r="D17" s="50"/>
      <c r="E17" s="34"/>
    </row>
    <row r="18" spans="1:5" x14ac:dyDescent="0.2">
      <c r="A18" t="s">
        <v>71</v>
      </c>
      <c r="B18" s="60">
        <v>1</v>
      </c>
      <c r="C18" s="52"/>
      <c r="D18" s="50"/>
      <c r="E18" s="34"/>
    </row>
    <row r="19" spans="1:5" x14ac:dyDescent="0.2">
      <c r="A19" t="s">
        <v>72</v>
      </c>
      <c r="B19" s="61">
        <v>0.5</v>
      </c>
      <c r="C19" s="53"/>
      <c r="D19" s="50"/>
      <c r="E19" s="34"/>
    </row>
    <row r="20" spans="1:5" x14ac:dyDescent="0.2">
      <c r="D20" s="50"/>
    </row>
    <row r="21" spans="1:5" ht="15.75" thickBot="1" x14ac:dyDescent="0.3">
      <c r="A21" s="35" t="s">
        <v>73</v>
      </c>
      <c r="B21" s="37">
        <f>B18/B17*B19</f>
        <v>0.05</v>
      </c>
      <c r="C21" s="37">
        <f>IF(C15=0,0,C18/C17*C19)</f>
        <v>0</v>
      </c>
      <c r="D21" s="50"/>
    </row>
    <row r="22" spans="1:5" ht="13.5" thickTop="1" x14ac:dyDescent="0.2">
      <c r="B22"/>
      <c r="C22"/>
      <c r="D22" s="34"/>
    </row>
    <row r="23" spans="1:5" ht="15" x14ac:dyDescent="0.25">
      <c r="A23" s="35" t="s">
        <v>74</v>
      </c>
      <c r="B23" s="62"/>
      <c r="C23" s="54"/>
      <c r="D23" s="50"/>
    </row>
    <row r="24" spans="1:5" x14ac:dyDescent="0.2">
      <c r="D24" s="51"/>
    </row>
    <row r="25" spans="1:5" ht="15.75" thickBot="1" x14ac:dyDescent="0.3">
      <c r="A25" s="38" t="s">
        <v>75</v>
      </c>
      <c r="B25" s="39">
        <f>B15*B21</f>
        <v>737.5</v>
      </c>
      <c r="C25" s="39">
        <f>IF(C15=0,0,ROUND(C15*C21,2))</f>
        <v>0</v>
      </c>
      <c r="D25" s="50"/>
    </row>
    <row r="26" spans="1:5" ht="13.5" thickTop="1" x14ac:dyDescent="0.2"/>
  </sheetData>
  <sheetProtection selectLockedCells="1"/>
  <mergeCells count="1">
    <mergeCell ref="A1:I1"/>
  </mergeCells>
  <dataValidations count="2">
    <dataValidation type="list" allowBlank="1" showInputMessage="1" showErrorMessage="1" sqref="F8" xr:uid="{00000000-0002-0000-0500-000000000000}">
      <formula1>"Yes,No"</formula1>
    </dataValidation>
    <dataValidation type="list" allowBlank="1" showInputMessage="1" showErrorMessage="1" sqref="E9" xr:uid="{00000000-0002-0000-0500-000001000000}">
      <formula1>"Yes"</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3"/>
  <dimension ref="A1:D29"/>
  <sheetViews>
    <sheetView topLeftCell="A7" workbookViewId="0">
      <selection activeCell="A16" sqref="A16:A29"/>
    </sheetView>
  </sheetViews>
  <sheetFormatPr defaultRowHeight="12.75" x14ac:dyDescent="0.2"/>
  <cols>
    <col min="1" max="2" width="11.28515625" bestFit="1" customWidth="1"/>
    <col min="3" max="3" width="11.85546875" bestFit="1" customWidth="1"/>
    <col min="4" max="4" width="14.7109375" bestFit="1" customWidth="1"/>
  </cols>
  <sheetData>
    <row r="1" spans="1:4" x14ac:dyDescent="0.2">
      <c r="A1" s="25" t="e">
        <f>DATE(YEAR(A2)-1,MONTH(A2),DAY(A2)+1)</f>
        <v>#REF!</v>
      </c>
      <c r="B1" t="e">
        <f>A1</f>
        <v>#REF!</v>
      </c>
    </row>
    <row r="2" spans="1:4" x14ac:dyDescent="0.2">
      <c r="A2" s="25" t="e">
        <f>#REF!</f>
        <v>#REF!</v>
      </c>
      <c r="B2" t="e">
        <f>A2</f>
        <v>#REF!</v>
      </c>
    </row>
    <row r="8" spans="1:4" ht="15.75" x14ac:dyDescent="0.25">
      <c r="A8" s="47" t="s">
        <v>78</v>
      </c>
      <c r="B8" s="47"/>
      <c r="C8" s="47"/>
      <c r="D8" s="47"/>
    </row>
    <row r="9" spans="1:4" ht="15.75" x14ac:dyDescent="0.25">
      <c r="A9" s="48">
        <v>42099</v>
      </c>
      <c r="B9" s="48">
        <v>42400</v>
      </c>
      <c r="C9" t="str">
        <f>TEXT(A9,"dd MMMM yyyy")</f>
        <v>05 April 2015</v>
      </c>
      <c r="D9" t="str">
        <f>TEXT(B9,"dd MMMM yyyy")</f>
        <v>31 January 2016</v>
      </c>
    </row>
    <row r="10" spans="1:4" ht="15.75" x14ac:dyDescent="0.25">
      <c r="A10" s="48">
        <v>42465</v>
      </c>
      <c r="B10" s="48">
        <v>42766</v>
      </c>
      <c r="C10" t="str">
        <f t="shared" ref="C10:D14" si="0">TEXT(A10,"dd MMMM yyyy")</f>
        <v>05 April 2016</v>
      </c>
      <c r="D10" t="str">
        <f t="shared" si="0"/>
        <v>31 January 2017</v>
      </c>
    </row>
    <row r="11" spans="1:4" ht="15.75" x14ac:dyDescent="0.25">
      <c r="A11" s="48">
        <v>42830</v>
      </c>
      <c r="B11" s="48">
        <v>43131</v>
      </c>
      <c r="C11" t="str">
        <f t="shared" si="0"/>
        <v>05 April 2017</v>
      </c>
      <c r="D11" t="str">
        <f t="shared" si="0"/>
        <v>31 January 2018</v>
      </c>
    </row>
    <row r="12" spans="1:4" ht="15.75" x14ac:dyDescent="0.25">
      <c r="A12" s="48">
        <v>43195</v>
      </c>
      <c r="B12" s="48">
        <v>43496</v>
      </c>
      <c r="C12" t="str">
        <f t="shared" si="0"/>
        <v>05 April 2018</v>
      </c>
      <c r="D12" t="str">
        <f t="shared" si="0"/>
        <v>31 January 2019</v>
      </c>
    </row>
    <row r="13" spans="1:4" ht="15.75" x14ac:dyDescent="0.25">
      <c r="A13" s="48">
        <v>43560</v>
      </c>
      <c r="B13" s="48">
        <v>43861</v>
      </c>
      <c r="C13" t="str">
        <f t="shared" si="0"/>
        <v>05 April 2019</v>
      </c>
      <c r="D13" t="str">
        <f t="shared" si="0"/>
        <v>31 January 2020</v>
      </c>
    </row>
    <row r="14" spans="1:4" ht="15.75" x14ac:dyDescent="0.25">
      <c r="A14" s="48">
        <v>43926</v>
      </c>
      <c r="B14" s="48">
        <v>44227</v>
      </c>
      <c r="C14" t="str">
        <f t="shared" si="0"/>
        <v>05 April 2020</v>
      </c>
      <c r="D14" t="str">
        <f t="shared" si="0"/>
        <v>31 January 2021</v>
      </c>
    </row>
    <row r="16" spans="1:4" x14ac:dyDescent="0.2">
      <c r="A16" s="55" t="s">
        <v>80</v>
      </c>
    </row>
    <row r="17" spans="1:1" x14ac:dyDescent="0.2">
      <c r="A17" s="56" t="s">
        <v>81</v>
      </c>
    </row>
    <row r="18" spans="1:1" x14ac:dyDescent="0.2">
      <c r="A18" s="56" t="s">
        <v>82</v>
      </c>
    </row>
    <row r="19" spans="1:1" x14ac:dyDescent="0.2">
      <c r="A19" s="56" t="s">
        <v>83</v>
      </c>
    </row>
    <row r="20" spans="1:1" x14ac:dyDescent="0.2">
      <c r="A20" s="56" t="s">
        <v>84</v>
      </c>
    </row>
    <row r="21" spans="1:1" x14ac:dyDescent="0.2">
      <c r="A21" s="56" t="s">
        <v>85</v>
      </c>
    </row>
    <row r="22" spans="1:1" x14ac:dyDescent="0.2">
      <c r="A22" s="56" t="s">
        <v>86</v>
      </c>
    </row>
    <row r="23" spans="1:1" x14ac:dyDescent="0.2">
      <c r="A23" s="56" t="s">
        <v>87</v>
      </c>
    </row>
    <row r="24" spans="1:1" x14ac:dyDescent="0.2">
      <c r="A24" s="56" t="s">
        <v>88</v>
      </c>
    </row>
    <row r="25" spans="1:1" x14ac:dyDescent="0.2">
      <c r="A25" s="56" t="s">
        <v>89</v>
      </c>
    </row>
    <row r="26" spans="1:1" x14ac:dyDescent="0.2">
      <c r="A26" s="56" t="s">
        <v>90</v>
      </c>
    </row>
    <row r="27" spans="1:1" x14ac:dyDescent="0.2">
      <c r="A27" s="56" t="s">
        <v>91</v>
      </c>
    </row>
    <row r="28" spans="1:1" x14ac:dyDescent="0.2">
      <c r="A28" s="56" t="s">
        <v>92</v>
      </c>
    </row>
    <row r="29" spans="1:1" x14ac:dyDescent="0.2">
      <c r="A29" s="56" t="s">
        <v>93</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Tax return</vt:lpstr>
      <vt:lpstr>WDAs</vt:lpstr>
      <vt:lpstr>Mileage</vt:lpstr>
      <vt:lpstr>Car</vt:lpstr>
      <vt:lpstr>Rental</vt:lpstr>
      <vt:lpstr>Use of home as office</vt:lpstr>
      <vt:lpstr>Input</vt:lpstr>
      <vt:lpstr>'Tax return'!Print_Area</vt:lpstr>
      <vt:lpstr>Tax_Return_Category</vt:lpstr>
      <vt:lpstr>Tax_years</vt:lpstr>
    </vt:vector>
  </TitlesOfParts>
  <Company>Ward-Baldwyn household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Lesley Ward</dc:creator>
  <cp:lastModifiedBy>Lesley Ward</cp:lastModifiedBy>
  <cp:lastPrinted>2016-02-17T15:25:08Z</cp:lastPrinted>
  <dcterms:created xsi:type="dcterms:W3CDTF">2006-06-17T17:05:46Z</dcterms:created>
  <dcterms:modified xsi:type="dcterms:W3CDTF">2024-03-27T11:10:16Z</dcterms:modified>
</cp:coreProperties>
</file>