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Test" reservationPassword="E9BB"/>
  <workbookPr codeName="ThisWorkbook" defaultThemeVersion="124226"/>
  <bookViews>
    <workbookView xWindow="240" yWindow="120" windowWidth="20115" windowHeight="7500" activeTab="1"/>
  </bookViews>
  <sheets>
    <sheet name="Flat Rate Saving" sheetId="1" r:id="rId1"/>
    <sheet name="Instructions" sheetId="2" r:id="rId2"/>
  </sheets>
  <calcPr calcId="145621"/>
</workbook>
</file>

<file path=xl/calcChain.xml><?xml version="1.0" encoding="utf-8"?>
<calcChain xmlns="http://schemas.openxmlformats.org/spreadsheetml/2006/main">
  <c r="C5" i="2" l="1"/>
  <c r="A22" i="1"/>
  <c r="B3" i="1" l="1"/>
  <c r="B24" i="1" s="1"/>
  <c r="A26" i="1" l="1"/>
  <c r="B5" i="1"/>
  <c r="B9" i="1" s="1"/>
  <c r="B11" i="1" s="1"/>
  <c r="B15" i="1" l="1"/>
  <c r="A28" i="1" s="1"/>
  <c r="B26" i="1" l="1"/>
  <c r="A30" i="1" s="1"/>
  <c r="B28" i="1"/>
  <c r="B17" i="1"/>
</calcChain>
</file>

<file path=xl/sharedStrings.xml><?xml version="1.0" encoding="utf-8"?>
<sst xmlns="http://schemas.openxmlformats.org/spreadsheetml/2006/main" count="19" uniqueCount="19">
  <si>
    <t>VAT at 20%</t>
  </si>
  <si>
    <t>Total VAT inclusive turnover</t>
  </si>
  <si>
    <t>Full Flat Rate % (excluding 1% discount if first year of trading)</t>
  </si>
  <si>
    <t>VATable expenses for the year:</t>
  </si>
  <si>
    <t>Are you including VAT in your expenses figure?</t>
  </si>
  <si>
    <t>Current Flat Rate Saving</t>
  </si>
  <si>
    <t>New Flat Rate Saving</t>
  </si>
  <si>
    <t>VAT payable under new Flat Rate Scheme</t>
  </si>
  <si>
    <t>VAT payable under current Flat Rate Scheme</t>
  </si>
  <si>
    <t>VAT payable under 'normal' accounting rules</t>
  </si>
  <si>
    <t>New Flat Rate %</t>
  </si>
  <si>
    <t>Estimated annual VAT exclusive turnover</t>
  </si>
  <si>
    <t>Enter your estimated annual VAT exclusive turnover</t>
  </si>
  <si>
    <t>Enter your flat rate % (excluding any 1st year discounts)</t>
  </si>
  <si>
    <t>Decide whether you would like to enter your expenses including or excluding VAT - it may be easier for you to enter including VAT and use the profit and loss account above to estimate these expenses</t>
  </si>
  <si>
    <t>Enter your estimated expenses - use the same profit and loss you used to calculate your turnover above</t>
  </si>
  <si>
    <t>Where can you find this figure?  
Select your bookkeeping system here:</t>
  </si>
  <si>
    <t>Click on the hyperlinks below to go to the relevant cell.</t>
  </si>
  <si>
    <t>Click on the dropdown arrow in cell B5 (hightlighted in yellow) to select your bookkeeping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</si>
</sst>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0.0%"/>
    <numFmt numFmtId="166" formatCode="&quot;£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Protection="1"/>
    <xf numFmtId="166" fontId="2" fillId="2" borderId="2" xfId="0" applyNumberFormat="1" applyFont="1" applyFill="1" applyBorder="1" applyProtection="1"/>
    <xf numFmtId="164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2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0" xfId="2" applyProtection="1"/>
    <xf numFmtId="0" fontId="2" fillId="0" borderId="0" xfId="0" applyFont="1" applyFill="1" applyAlignment="1" applyProtection="1">
      <alignment vertical="center" wrapText="1"/>
    </xf>
    <xf numFmtId="0" fontId="2" fillId="2" borderId="0" xfId="0" applyFont="1" applyFill="1" applyProtection="1"/>
    <xf numFmtId="0" fontId="2" fillId="0" borderId="0" xfId="0" applyFont="1" applyFill="1" applyProtection="1"/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0" fontId="2" fillId="3" borderId="0" xfId="0" applyFont="1" applyFill="1" applyProtection="1"/>
    <xf numFmtId="166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Protection="1"/>
    <xf numFmtId="166" fontId="2" fillId="0" borderId="0" xfId="0" applyNumberFormat="1" applyFont="1" applyProtection="1"/>
    <xf numFmtId="166" fontId="2" fillId="0" borderId="1" xfId="0" applyNumberFormat="1" applyFont="1" applyBorder="1" applyProtection="1"/>
    <xf numFmtId="165" fontId="2" fillId="0" borderId="0" xfId="1" applyNumberFormat="1" applyFont="1" applyFill="1" applyAlignment="1" applyProtection="1">
      <alignment horizontal="right"/>
      <protection locked="0"/>
    </xf>
    <xf numFmtId="166" fontId="2" fillId="3" borderId="0" xfId="0" applyNumberFormat="1" applyFont="1" applyFill="1" applyProtection="1"/>
    <xf numFmtId="164" fontId="2" fillId="0" borderId="0" xfId="0" applyNumberFormat="1" applyFont="1" applyProtection="1"/>
    <xf numFmtId="165" fontId="2" fillId="0" borderId="0" xfId="1" applyNumberFormat="1" applyFont="1" applyFill="1" applyProtection="1"/>
    <xf numFmtId="164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horizontal="left"/>
    </xf>
    <xf numFmtId="164" fontId="6" fillId="0" borderId="0" xfId="0" applyNumberFormat="1" applyFont="1" applyAlignment="1" applyProtection="1">
      <alignment horizontal="right"/>
    </xf>
    <xf numFmtId="0" fontId="6" fillId="0" borderId="0" xfId="0" applyFont="1" applyProtection="1"/>
    <xf numFmtId="164" fontId="6" fillId="0" borderId="0" xfId="0" applyNumberFormat="1" applyFont="1" applyProtection="1"/>
    <xf numFmtId="166" fontId="6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3" fillId="0" borderId="0" xfId="2" applyAlignment="1" applyProtection="1">
      <alignment horizontal="left" wrapText="1"/>
    </xf>
    <xf numFmtId="0" fontId="0" fillId="2" borderId="0" xfId="0" applyFill="1" applyAlignment="1" applyProtection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14"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0"/>
  <sheetViews>
    <sheetView workbookViewId="0">
      <selection activeCell="B1" sqref="B1"/>
    </sheetView>
  </sheetViews>
  <sheetFormatPr defaultRowHeight="15" x14ac:dyDescent="0.25"/>
  <cols>
    <col min="1" max="1" width="91.5703125" style="15" customWidth="1"/>
    <col min="2" max="2" width="16.5703125" style="20" customWidth="1"/>
    <col min="3" max="3" width="92.5703125" style="1" customWidth="1"/>
    <col min="4" max="16384" width="9.140625" style="1"/>
  </cols>
  <sheetData>
    <row r="1" spans="1:2" x14ac:dyDescent="0.25">
      <c r="A1" s="10" t="s">
        <v>11</v>
      </c>
      <c r="B1" s="14"/>
    </row>
    <row r="3" spans="1:2" x14ac:dyDescent="0.25">
      <c r="A3" s="15" t="s">
        <v>0</v>
      </c>
      <c r="B3" s="16">
        <f>B1*0.2</f>
        <v>0</v>
      </c>
    </row>
    <row r="5" spans="1:2" x14ac:dyDescent="0.25">
      <c r="A5" s="15" t="s">
        <v>1</v>
      </c>
      <c r="B5" s="17">
        <f>B1+B3</f>
        <v>0</v>
      </c>
    </row>
    <row r="7" spans="1:2" x14ac:dyDescent="0.25">
      <c r="A7" s="10" t="s">
        <v>2</v>
      </c>
      <c r="B7" s="18"/>
    </row>
    <row r="9" spans="1:2" x14ac:dyDescent="0.25">
      <c r="A9" s="13" t="s">
        <v>8</v>
      </c>
      <c r="B9" s="19">
        <f>$B$5*B7</f>
        <v>0</v>
      </c>
    </row>
    <row r="11" spans="1:2" ht="15.75" thickBot="1" x14ac:dyDescent="0.3">
      <c r="A11" s="9" t="s">
        <v>5</v>
      </c>
      <c r="B11" s="2">
        <f>B3-B9</f>
        <v>0</v>
      </c>
    </row>
    <row r="12" spans="1:2" ht="15.75" thickTop="1" x14ac:dyDescent="0.25"/>
    <row r="13" spans="1:2" x14ac:dyDescent="0.25">
      <c r="A13" s="15" t="s">
        <v>10</v>
      </c>
      <c r="B13" s="21">
        <v>0.16500000000000001</v>
      </c>
    </row>
    <row r="15" spans="1:2" x14ac:dyDescent="0.25">
      <c r="A15" s="13" t="s">
        <v>7</v>
      </c>
      <c r="B15" s="19">
        <f>$B$5*B13</f>
        <v>0</v>
      </c>
    </row>
    <row r="17" spans="1:2" ht="15.75" thickBot="1" x14ac:dyDescent="0.3">
      <c r="A17" s="9" t="s">
        <v>6</v>
      </c>
      <c r="B17" s="2">
        <f>B3-B15</f>
        <v>0</v>
      </c>
    </row>
    <row r="18" spans="1:2" ht="15.75" thickTop="1" x14ac:dyDescent="0.25"/>
    <row r="19" spans="1:2" x14ac:dyDescent="0.25">
      <c r="A19" s="15" t="s">
        <v>3</v>
      </c>
      <c r="B19" s="22"/>
    </row>
    <row r="20" spans="1:2" x14ac:dyDescent="0.25">
      <c r="A20" s="10" t="s">
        <v>4</v>
      </c>
      <c r="B20" s="23"/>
    </row>
    <row r="21" spans="1:2" x14ac:dyDescent="0.25">
      <c r="B21" s="15"/>
    </row>
    <row r="22" spans="1:2" x14ac:dyDescent="0.25">
      <c r="A22" s="11" t="str">
        <f>IF(B20="","",IF(B20="Yes","Please enter your VATable expenses for the year gross ie including VAT","Please enter your VATable expenses for the year net ie excluding VAT"))</f>
        <v/>
      </c>
      <c r="B22" s="14"/>
    </row>
    <row r="24" spans="1:2" ht="15.75" thickBot="1" x14ac:dyDescent="0.3">
      <c r="A24" s="9" t="s">
        <v>9</v>
      </c>
      <c r="B24" s="2" t="str">
        <f>IF(B20="Yes",B3-B22/1.2*0.2,IF(B20="No",B3-B22*0.2,""))</f>
        <v/>
      </c>
    </row>
    <row r="25" spans="1:2" ht="15.75" thickTop="1" x14ac:dyDescent="0.25"/>
    <row r="26" spans="1:2" s="12" customFormat="1" ht="18.75" x14ac:dyDescent="0.3">
      <c r="A26" s="24" t="str">
        <f>IF(B24="","","Are you better off under the new VAT Flat Rate Scheme than under the standard VAT scheme?")</f>
        <v/>
      </c>
      <c r="B26" s="25" t="str">
        <f>IF($B$24="","",IF($B$24&gt;$B$15,"Yes","No"))</f>
        <v/>
      </c>
    </row>
    <row r="27" spans="1:2" s="12" customFormat="1" ht="18.75" x14ac:dyDescent="0.3">
      <c r="A27" s="26"/>
      <c r="B27" s="27"/>
    </row>
    <row r="28" spans="1:2" s="12" customFormat="1" ht="18.75" x14ac:dyDescent="0.3">
      <c r="A28" s="24" t="str">
        <f>IF($B$24="","",IF($B$24&gt;$B$15,"You are better off under the new flat rate scheme than the standard scheme by:","You are worse off under the new flat rate scheme than the standard scheme by:"))</f>
        <v/>
      </c>
      <c r="B28" s="28" t="str">
        <f>IF($B$24="","",IF($B$24&gt;$B$15,B24-B15,B15-B24))</f>
        <v/>
      </c>
    </row>
    <row r="30" spans="1:2" ht="18.75" x14ac:dyDescent="0.3">
      <c r="A30" s="29" t="str">
        <f>IF(B26="Yes","Based on the figures you have entered, you should consider staying under the flat rate scheme",IF(B26="No","Based on the figures you have entered you should consider coming out of the flat rate scheme",""))</f>
        <v/>
      </c>
      <c r="B30" s="29"/>
    </row>
  </sheetData>
  <sheetProtection sheet="1" objects="1" scenarios="1" selectLockedCells="1"/>
  <mergeCells count="1">
    <mergeCell ref="A30:B30"/>
  </mergeCells>
  <conditionalFormatting sqref="B20">
    <cfRule type="containsBlanks" dxfId="13" priority="14">
      <formula>LEN(TRIM(B20))=0</formula>
    </cfRule>
  </conditionalFormatting>
  <conditionalFormatting sqref="B22">
    <cfRule type="expression" dxfId="12" priority="12">
      <formula>AND($A22&lt;&gt;"",B22="")</formula>
    </cfRule>
  </conditionalFormatting>
  <conditionalFormatting sqref="B1">
    <cfRule type="containsBlanks" dxfId="11" priority="11">
      <formula>LEN(TRIM(B1))=0</formula>
    </cfRule>
  </conditionalFormatting>
  <conditionalFormatting sqref="B7">
    <cfRule type="containsBlanks" dxfId="10" priority="10">
      <formula>LEN(TRIM(B7))=0</formula>
    </cfRule>
  </conditionalFormatting>
  <conditionalFormatting sqref="B26">
    <cfRule type="notContainsBlanks" dxfId="9" priority="15">
      <formula>LEN(TRIM(B26))&gt;0</formula>
    </cfRule>
  </conditionalFormatting>
  <conditionalFormatting sqref="A28">
    <cfRule type="notContainsBlanks" dxfId="8" priority="5">
      <formula>LEN(TRIM(A28))&gt;0</formula>
    </cfRule>
  </conditionalFormatting>
  <conditionalFormatting sqref="B28">
    <cfRule type="notContainsBlanks" dxfId="7" priority="7">
      <formula>LEN(TRIM(B28))&gt;0</formula>
    </cfRule>
  </conditionalFormatting>
  <conditionalFormatting sqref="A26">
    <cfRule type="notContainsBlanks" dxfId="6" priority="6">
      <formula>LEN(TRIM(A26))&gt;0</formula>
    </cfRule>
  </conditionalFormatting>
  <conditionalFormatting sqref="A1">
    <cfRule type="expression" dxfId="5" priority="4">
      <formula>$B$1=""</formula>
    </cfRule>
  </conditionalFormatting>
  <conditionalFormatting sqref="A7">
    <cfRule type="expression" dxfId="4" priority="3">
      <formula>$B7=""</formula>
    </cfRule>
  </conditionalFormatting>
  <conditionalFormatting sqref="A20">
    <cfRule type="expression" dxfId="3" priority="2">
      <formula>$B20=""</formula>
    </cfRule>
  </conditionalFormatting>
  <conditionalFormatting sqref="A22">
    <cfRule type="expression" dxfId="2" priority="1">
      <formula>AND($B$22="",$B$20&lt;&gt;"")</formula>
    </cfRule>
  </conditionalFormatting>
  <dataValidations count="1">
    <dataValidation type="list" allowBlank="1" showInputMessage="1" showErrorMessage="1" sqref="B20">
      <formula1>"Yes,No"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5" sqref="B5"/>
    </sheetView>
  </sheetViews>
  <sheetFormatPr defaultRowHeight="15" x14ac:dyDescent="0.25"/>
  <cols>
    <col min="1" max="1" width="50" style="1" customWidth="1"/>
    <col min="2" max="2" width="36.140625" style="1" customWidth="1"/>
    <col min="3" max="3" width="78.42578125" style="1" customWidth="1"/>
    <col min="4" max="4" width="92" style="1" customWidth="1"/>
    <col min="5" max="16384" width="9.140625" style="1"/>
  </cols>
  <sheetData>
    <row r="1" spans="1:4" x14ac:dyDescent="0.25">
      <c r="A1" s="31" t="s">
        <v>17</v>
      </c>
      <c r="B1" s="31"/>
      <c r="C1" s="31"/>
    </row>
    <row r="2" spans="1:4" x14ac:dyDescent="0.25">
      <c r="A2" s="31" t="s">
        <v>18</v>
      </c>
      <c r="B2" s="31"/>
      <c r="C2" s="31"/>
    </row>
    <row r="4" spans="1:4" s="6" customFormat="1" x14ac:dyDescent="0.25">
      <c r="A4" s="4" t="s">
        <v>12</v>
      </c>
    </row>
    <row r="5" spans="1:4" s="6" customFormat="1" ht="30" x14ac:dyDescent="0.25">
      <c r="A5" s="8" t="s">
        <v>16</v>
      </c>
      <c r="B5" s="3"/>
      <c r="C5" s="5" t="str">
        <f>IF(B5="","",IF(B5="Xero","Go to 'Reports &gt; All Reports &gt; Profit and Loss (new)': Ensure 'Date Range' is 'This Financial Year' and use this figure to estimate for the year in total","Go to 'Accounting &gt; Reports &gt;  Profit and Loss': Ensure 'View' is 'Current Year to Date' (under 'Yearly') and use this figure to estimate for the year in total"))</f>
        <v/>
      </c>
      <c r="D5" s="5"/>
    </row>
    <row r="7" spans="1:4" x14ac:dyDescent="0.25">
      <c r="A7" s="7" t="s">
        <v>13</v>
      </c>
    </row>
    <row r="9" spans="1:4" ht="38.25" customHeight="1" x14ac:dyDescent="0.25">
      <c r="A9" s="30" t="s">
        <v>14</v>
      </c>
      <c r="B9" s="30"/>
      <c r="C9" s="30"/>
    </row>
    <row r="11" spans="1:4" x14ac:dyDescent="0.25">
      <c r="A11" s="7" t="s">
        <v>15</v>
      </c>
    </row>
  </sheetData>
  <sheetProtection sheet="1" objects="1" scenarios="1"/>
  <mergeCells count="3">
    <mergeCell ref="A9:C9"/>
    <mergeCell ref="A1:C1"/>
    <mergeCell ref="A2:C2"/>
  </mergeCells>
  <conditionalFormatting sqref="B5">
    <cfRule type="containsBlanks" dxfId="1" priority="2">
      <formula>LEN(TRIM(B5))=0</formula>
    </cfRule>
  </conditionalFormatting>
  <conditionalFormatting sqref="C5:D5">
    <cfRule type="notContainsBlanks" dxfId="0" priority="3">
      <formula>LEN(TRIM(C5))&gt;0</formula>
    </cfRule>
  </conditionalFormatting>
  <dataValidations count="1">
    <dataValidation type="list" allowBlank="1" showInputMessage="1" showErrorMessage="1" sqref="B5">
      <formula1>"Xero,FreeAgent"</formula1>
    </dataValidation>
  </dataValidations>
  <hyperlinks>
    <hyperlink ref="A4" location="'Flat Rate Saving'!B1" display="Enter your estimated annual VAT exclusive turnover"/>
    <hyperlink ref="A7" location="'Flat Rate Saving'!B7" display="Enter your flat rate % (excluding any 1st year discounts)"/>
    <hyperlink ref="A9:C9" location="'Flat Rate Saving'!B20" display="Decide whether you would like to enter your expenses including or excluding VAT - it may be easier for you to enter including VAT and use the profit and loss account above to estimate these expenses"/>
    <hyperlink ref="A11" location="'Flat Rate Saving'!B22" display="Enter your estimated expenses - use the same profit and loss you used to calculate your turnover abov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Flat Rate Saving</vt:lpstr>
      <vt:lpstr>Instructions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Ward</dc:creator>
  <cp:lastModifiedBy>Test</cp:lastModifiedBy>
  <dcterms:created xsi:type="dcterms:W3CDTF">2016-03-18T12:27:57Z</dcterms:created>
  <dcterms:modified xsi:type="dcterms:W3CDTF">2017-02-28T14:34:00Z</dcterms:modified>
</cp:coreProperties>
</file>